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ristofidou\Desktop\Πιστοποιούντες Υπαλλήλοι\Καταλόγοι πιστοποιούντων Υπαλλήλων\"/>
    </mc:Choice>
  </mc:AlternateContent>
  <xr:revisionPtr revIDLastSave="0" documentId="13_ncr:1_{522CDFF2-DAA0-4DE1-9D47-82AE09B6E476}" xr6:coauthVersionLast="46" xr6:coauthVersionMax="46" xr10:uidLastSave="{00000000-0000-0000-0000-000000000000}"/>
  <bookViews>
    <workbookView xWindow="780" yWindow="780" windowWidth="21630" windowHeight="14760" xr2:uid="{00000000-000D-0000-FFFF-FFFF00000000}"/>
  </bookViews>
  <sheets>
    <sheet name="2020" sheetId="1" r:id="rId1"/>
  </sheets>
  <definedNames>
    <definedName name="_xlnm._FilterDatabase" localSheetId="0" hidden="1">'2020'!$A$2:$I$136</definedName>
    <definedName name="_xlnm.Print_Area" localSheetId="0">'2020'!$A$1:$K$136</definedName>
    <definedName name="_xlnm.Print_Titles" localSheetId="0">'2020'!$1:$2</definedName>
  </definedNames>
  <calcPr calcId="191029" refMode="R1C1"/>
</workbook>
</file>

<file path=xl/calcChain.xml><?xml version="1.0" encoding="utf-8"?>
<calcChain xmlns="http://schemas.openxmlformats.org/spreadsheetml/2006/main">
  <c r="D127" i="1" l="1"/>
  <c r="D123" i="1"/>
  <c r="D115" i="1"/>
  <c r="D112" i="1"/>
  <c r="D111" i="1"/>
  <c r="D108" i="1"/>
  <c r="D104" i="1"/>
  <c r="D102" i="1"/>
  <c r="D100" i="1"/>
  <c r="D97" i="1"/>
  <c r="D91" i="1"/>
  <c r="D89" i="1"/>
  <c r="D86" i="1"/>
  <c r="D85" i="1"/>
  <c r="D81" i="1"/>
  <c r="D79" i="1"/>
  <c r="D76" i="1"/>
  <c r="D75" i="1"/>
  <c r="D69" i="1"/>
  <c r="D52" i="1"/>
  <c r="D51" i="1"/>
  <c r="D50" i="1"/>
  <c r="D49" i="1"/>
  <c r="D46" i="1"/>
  <c r="D41" i="1"/>
  <c r="D39" i="1"/>
  <c r="D38" i="1"/>
  <c r="D35" i="1"/>
  <c r="D29" i="1"/>
  <c r="D26" i="1"/>
  <c r="D22" i="1"/>
  <c r="D17" i="1"/>
  <c r="D15" i="1"/>
  <c r="D11" i="1"/>
  <c r="D5" i="1"/>
</calcChain>
</file>

<file path=xl/sharedStrings.xml><?xml version="1.0" encoding="utf-8"?>
<sst xmlns="http://schemas.openxmlformats.org/spreadsheetml/2006/main" count="872" uniqueCount="636">
  <si>
    <t>Α/Α</t>
  </si>
  <si>
    <t>ΟΝΟΜΑΤΕΠΩΝΥΜΟ</t>
  </si>
  <si>
    <t>ΗΜΕΡ. ΔΙΟΡΙΣΜΟΥ</t>
  </si>
  <si>
    <t xml:space="preserve">ΗΜΕΡ. ΓΕΝΝΗΣΗΣ </t>
  </si>
  <si>
    <t>ΗΜΕΡ. ΑΦΥΠΗΡΕΤΗΣΗΣ 65ο ΕΤΟΣ</t>
  </si>
  <si>
    <t>ΕΠΑΓΓΕΛΜΑ    / ΕΝΑΣΧΟΛΗΣΗ</t>
  </si>
  <si>
    <t>ΔΙΕΥΘ. ΔΙΑΜΟΝΗΣ</t>
  </si>
  <si>
    <t>ΔΙΕΥΘ.  ΕΡΓΑΣΙΑΣ</t>
  </si>
  <si>
    <t>ΠΕΡΙΟΧΗ ΔΙΟΡΙΣΜΟΥ</t>
  </si>
  <si>
    <t>12.12.2014 Ε.Ε.4640 ΑΔΠ685</t>
  </si>
  <si>
    <t>Πιστοποιήσεις Εγγράφων</t>
  </si>
  <si>
    <t>Λεωφ. Αρχ.Μακαρίου Γ΄, 2311 Αγιος Νικόλαος Λακατάμια</t>
  </si>
  <si>
    <t>Λεωφ.Αρχ.Μακαρίου Γ ,2311 ΄Αγιος Νικόλαος Λακατάμια</t>
  </si>
  <si>
    <t>Ενορία Αγίου Νικολάου, Λακατάμια</t>
  </si>
  <si>
    <t>6.10.2017 Ε.Ε.4813 ΑΔΠ587</t>
  </si>
  <si>
    <t>Σινά 10, Στρόβολος</t>
  </si>
  <si>
    <t>Αγίου Βασιλείου Στρόβολος</t>
  </si>
  <si>
    <t>13.7.2007          Ε.Ε. 4174         ΑΔΠ 690</t>
  </si>
  <si>
    <t>20/6/2030</t>
  </si>
  <si>
    <t>Ασφαλιστής</t>
  </si>
  <si>
    <t>Αγ. Μαύρης 6, 2641 Αναλυόντας</t>
  </si>
  <si>
    <t>Κων/πόλεως 100, Διαμ. 101, Στρόβολος</t>
  </si>
  <si>
    <t>Ενορία Αγ. Ελευθερίου  Λατσιά</t>
  </si>
  <si>
    <t>Νεύτωνος 11, 1041 Λευκωσία</t>
  </si>
  <si>
    <t>Ενορία Αγίων Ομολογητών, Λευκωσία</t>
  </si>
  <si>
    <t>23.3.2012     Ε.Ε. 4474    ΑΔΠ 188</t>
  </si>
  <si>
    <t>14.10.1962</t>
  </si>
  <si>
    <t>14/10/2027</t>
  </si>
  <si>
    <t xml:space="preserve">Ασίνου 2  1048 Λευκωσία </t>
  </si>
  <si>
    <t>Ενορία Παναγίας  Παλλουριώτισσα Λευκωσία</t>
  </si>
  <si>
    <t>20.12.2013     Ε.Ε. 4581    ΑΔΠ 631</t>
  </si>
  <si>
    <t>22.6.1968</t>
  </si>
  <si>
    <t xml:space="preserve">Γεωργίου Βεντίρη 2, Διαμ. 104, 2054 Στρόβολος </t>
  </si>
  <si>
    <t>Θεμιστοκλή Δέρβη 21, 1066 Λευκωσία</t>
  </si>
  <si>
    <t>Ενορία Τρυπιώτη Λ/σία</t>
  </si>
  <si>
    <t>29.5.2015    Ε.Ε. 4666     ΑΔΠ 381</t>
  </si>
  <si>
    <t>18.1.1961</t>
  </si>
  <si>
    <t>18.1.2026</t>
  </si>
  <si>
    <t>Κέρκυρας 3. 2630 Ψημολόφου</t>
  </si>
  <si>
    <t>Ιφιγενείας 3, Αγιος Δημήτριος, Στρόβολος</t>
  </si>
  <si>
    <t>Ενόρια Αγ. Δημητρίου Στρόβολος</t>
  </si>
  <si>
    <t>18.8.1956</t>
  </si>
  <si>
    <t>18/8/2021</t>
  </si>
  <si>
    <t>ΠΙστοποιήσεις Εγγράφων</t>
  </si>
  <si>
    <t>177 Λεωφ. Αθαλάσσας  2025 Στρόβολος</t>
  </si>
  <si>
    <t>Ενορία Απ. Βαρνάβα &amp; Αγ. Μακαρίου, Στρόβολος</t>
  </si>
  <si>
    <t>13.7.2007                       Ε.Ε.4174                            ΑΔΠ 685</t>
  </si>
  <si>
    <t>29/12/2028</t>
  </si>
  <si>
    <t>Δικολάβος / Πιστοποιήσεις εγγράφων</t>
  </si>
  <si>
    <t xml:space="preserve">Τήλου 17,  2302 Ανθούπολη,   Λακατάμια                    </t>
  </si>
  <si>
    <t>Ανθούπολη                       Λακατάμια</t>
  </si>
  <si>
    <t>22.12.2017 Ε.Ε.4826 ΑΔΠ743</t>
  </si>
  <si>
    <t>Εκτελωνιστής</t>
  </si>
  <si>
    <t>Κερύνειας 4, 2617 Αγροκηπιά</t>
  </si>
  <si>
    <t>Κερύνειας 4 2617 Αγροκηπιά</t>
  </si>
  <si>
    <t>Αγροκηπιά</t>
  </si>
  <si>
    <t>Υπάλληλος σε εταιρεία Ανάπτυξης</t>
  </si>
  <si>
    <t>Ευαγόρα Παλληκαρίδη 56Δ, Λατσιά</t>
  </si>
  <si>
    <t>Ενορία Αγίου Γεωργίου, Λατσιά</t>
  </si>
  <si>
    <t>29.2.08                             ΑΔΠ 249                   Ε.Ε. 4223</t>
  </si>
  <si>
    <t>Ηλέκτρας 5                      2322 Λακατάμια</t>
  </si>
  <si>
    <t>Ηλία Βενεζη  2Α                   2042 Στρόβολος</t>
  </si>
  <si>
    <t>Ενορία Αγ. Βασιλείου Στρόβολος</t>
  </si>
  <si>
    <t xml:space="preserve">25.2.2000                Ε.Ε. 3390                       ΑΔΠ 118         </t>
  </si>
  <si>
    <t>23/11/2025</t>
  </si>
  <si>
    <t>Πιστοποιήσεις εγγράφων</t>
  </si>
  <si>
    <t xml:space="preserve">Αγ. Λαύρας 11Α
2042  Στρόβολος
 </t>
  </si>
  <si>
    <t>Εν Αγ Δημητρίου  Στρόβολος</t>
  </si>
  <si>
    <t xml:space="preserve">12.12.2014 Ε.Ε.4640 ΑΔΠ685 </t>
  </si>
  <si>
    <t>Λεωφ.Λάρνακος 95, 1046 Λευκωσία</t>
  </si>
  <si>
    <t>Ενορία Αγίων Κωνσταντίνου και Ελένης, Λευκωσία</t>
  </si>
  <si>
    <t>25.11.2005         ΑΔΠ  1171
Ε.Ε. 4053</t>
  </si>
  <si>
    <t>19/6/2026</t>
  </si>
  <si>
    <t xml:space="preserve">Ασφαλιστικός Αντιπρόσωπος </t>
  </si>
  <si>
    <t xml:space="preserve">Ικονίου 12Α 2029 Στρόβολος </t>
  </si>
  <si>
    <t>Ανδροκλεόυς 9 1060
Άγιος Αντώνιος 
Λευκωσία</t>
  </si>
  <si>
    <t>Εν Αγ Αντωνίου Λευκωσία</t>
  </si>
  <si>
    <t>20.12.2013                Ε.Ε. 4581               ΑΔΠ  631</t>
  </si>
  <si>
    <t>Ιδιοκτήτης καφενείου σνακ μπαρ</t>
  </si>
  <si>
    <t xml:space="preserve">Καλύμνου 9
2231  Λατσιά
</t>
  </si>
  <si>
    <t xml:space="preserve">Κυριάκου   Μάτση 26    Παλ/σσα  </t>
  </si>
  <si>
    <t>Παναγία Παλλουριώτισσα Λευκωσία</t>
  </si>
  <si>
    <t>Γεωργίου Ανδρούλλα Δ.Τ.745616                      Τηλ.99557178</t>
  </si>
  <si>
    <t>18.11.2011    Ε.Ε. 4451    ΑΔΠ 958</t>
  </si>
  <si>
    <t>15/3/2039</t>
  </si>
  <si>
    <t>Αποστόλου      Ανδρέα 4 Διαμ.303 Αγ.Μάμας Λακατάμεια</t>
  </si>
  <si>
    <t xml:space="preserve"> Ενορία Αγ.Μάμα Λακατάμεια</t>
  </si>
  <si>
    <t>18.8.1958</t>
  </si>
  <si>
    <t>18/8/2023</t>
  </si>
  <si>
    <t>Βιβλιοπώλης</t>
  </si>
  <si>
    <t>7 Ελπίδας 2200 Γέρι</t>
  </si>
  <si>
    <t>Λεωφ. Γερίου 40α  2200 Γέρι</t>
  </si>
  <si>
    <t>Γέρι</t>
  </si>
  <si>
    <t>29.2.2008              ΑΔΠ 250                   Ε.Ε. 4223</t>
  </si>
  <si>
    <t xml:space="preserve"> Γραφείο Πιστοποιήσεως Εγγράφων</t>
  </si>
  <si>
    <t>Αρχ. Μακαρίου Γ'     αρ. 12                      2540 Δάλι</t>
  </si>
  <si>
    <t>Ενορία Ευαγγελίστιας Δάλι</t>
  </si>
  <si>
    <t>26.2.1993                     Ε.Ε 2777                        ΑΔΠ  299</t>
  </si>
  <si>
    <t xml:space="preserve"> Πιστοποιήσεις  Εγγράφων</t>
  </si>
  <si>
    <t xml:space="preserve">Ν. Καζαντζάκη      αρ  9,               2540  Δάλι
</t>
  </si>
  <si>
    <t>Σοφούλη 2
Μέγαρο Σιαντεκλαίρ
Εν. Τρυπιώτη</t>
  </si>
  <si>
    <t>Λευκωσία</t>
  </si>
  <si>
    <t>29.5.2015     Ε.Ε. 4666      ΑΔΠ 381</t>
  </si>
  <si>
    <t>19.7.1971</t>
  </si>
  <si>
    <t>Ιδιοκτήτης Γραφείου Εξυπηρέτησης Εταιρειών</t>
  </si>
  <si>
    <t>Αγαμέμνωνος 3α, Αγιος Δημήτριος Στρόβολος</t>
  </si>
  <si>
    <t>Αγαμέμνωνος 3α, Αγιος Δημήτριος, Στρόβολος</t>
  </si>
  <si>
    <t>Ενορία Αγ. Δημητρίου, Στρόβολος</t>
  </si>
  <si>
    <t>13.7.2007     Ε.Ε. 4174    ΑΔΠ 672</t>
  </si>
  <si>
    <t>Λεύκου Αναστασιάδη 8, 2012 Ακρόπολη</t>
  </si>
  <si>
    <t xml:space="preserve"> 23.9.2004
ΑΔΠ 939              Ε.Ε. 4034</t>
  </si>
  <si>
    <t xml:space="preserve">Αγ. Μαρίνας 20, 2321 Λακατάμια
</t>
  </si>
  <si>
    <t xml:space="preserve">Π. Κατελάρη 19Α  Τρυπιώτης  Λευκωσία
</t>
  </si>
  <si>
    <t>Εν. Τρυπιώτη Λευκωσία</t>
  </si>
  <si>
    <t>Μιχαήλ Κουτσόφτα 7, Διαμ.103, 2000 Ακροπολη</t>
  </si>
  <si>
    <t>Μιχαήλ Κουτσόφτα 7, Διαμ.103, 2000 Ακρόπολη</t>
  </si>
  <si>
    <t>Ενορία Αγίου Δημητρίου, Στρόβολος</t>
  </si>
  <si>
    <t>19.6.2009            Ε.Ε. 4303          ΑΔΠ 487</t>
  </si>
  <si>
    <t>30/11/2034</t>
  </si>
  <si>
    <t>Τροόδους 10      2480 Τσέρι</t>
  </si>
  <si>
    <t xml:space="preserve">Κοινότητα Τσερίου </t>
  </si>
  <si>
    <t>13.7.2007                       Ε.Ε.4174                            ΑΔΠ 657</t>
  </si>
  <si>
    <t>29/5/2025</t>
  </si>
  <si>
    <t xml:space="preserve"> Υπάλληλος Συντεχνίας  ΠΕΟ</t>
  </si>
  <si>
    <t xml:space="preserve">Πατρών 15                   1021 Καιμακλί </t>
  </si>
  <si>
    <t xml:space="preserve">Αχέρμου 29 Λευκωσία  </t>
  </si>
  <si>
    <t xml:space="preserve">Καϊμακλί </t>
  </si>
  <si>
    <t>Κρατίνου 45Α, 2040 Στρόβολος</t>
  </si>
  <si>
    <t xml:space="preserve">29.5.2015    Ε.Ε. 4666     ΑΔΠ 381      </t>
  </si>
  <si>
    <t>Σύρου 14, Ανθούπολη</t>
  </si>
  <si>
    <t xml:space="preserve">Σύρου 14, Ανθούπολη </t>
  </si>
  <si>
    <t>Δήμος Λακατάμιας</t>
  </si>
  <si>
    <t>26.7.1956</t>
  </si>
  <si>
    <t>26/7/2021</t>
  </si>
  <si>
    <t xml:space="preserve"> 19 Σταγείρων Αγ. Βασίλειος Στρόβολος</t>
  </si>
  <si>
    <t>Ενορία Άγ. Βασίλειος, Στρόβολος</t>
  </si>
  <si>
    <t>26.4.1996
ΑΔΠ 510
Ε.Ε. 3054</t>
  </si>
  <si>
    <t>18/5/2021</t>
  </si>
  <si>
    <t xml:space="preserve"> Πιστοποιήσεις Εγγράφων</t>
  </si>
  <si>
    <t xml:space="preserve">Κυκλάδων 50
Ανθούπολη                2301 Λακατάμια 
</t>
  </si>
  <si>
    <t>Ανθούπολη</t>
  </si>
  <si>
    <t>21/4/2042</t>
  </si>
  <si>
    <t>Αχιλλέως 3, Διαμ. 303, 1057, Λευκωσία</t>
  </si>
  <si>
    <t>Άγ. Ομολογητές Λευκωσία</t>
  </si>
  <si>
    <t>1.3.2002              Ε.Ε 3580           ΑΔΠ 245</t>
  </si>
  <si>
    <t>18/3/2029</t>
  </si>
  <si>
    <t>Σύμβουλος Ομορφιάς beauty Line</t>
  </si>
  <si>
    <t xml:space="preserve">Φώτη Πήττα 39
Δασούπολη             2015 Στρόβολος
</t>
  </si>
  <si>
    <t>Δασούπολη &amp; Ακρόπολη</t>
  </si>
  <si>
    <t>Διευθυντής Πωλήσεων</t>
  </si>
  <si>
    <t>Αυτοκράτειρας Θεοδώρας 13, 2413 Εγκωμη</t>
  </si>
  <si>
    <t xml:space="preserve">Αυτοκράτειρας Θεοδώρας                13, 2413 Εγκωμη </t>
  </si>
  <si>
    <t>Ασφαλιστικός Σύμβουλος</t>
  </si>
  <si>
    <t>Κολοκοτρώνη 4, 2235 Λατσιά</t>
  </si>
  <si>
    <t>Ελ. Βενιζέλου 4, Λατσιά</t>
  </si>
  <si>
    <t>13.7.2007                       Ε.Ε.4174                            ΑΔΠ 668</t>
  </si>
  <si>
    <t xml:space="preserve"> Πιστοποιήσεις  εγγράφων</t>
  </si>
  <si>
    <t xml:space="preserve">Βαλέστα 15Α          2370 Αγ.Δομέτος </t>
  </si>
  <si>
    <t>Εν Αγ Γεωργίου Αγ. Δομέτιος</t>
  </si>
  <si>
    <t>1.7 1988             Ε.Ε 2335            ΑΔΠ  1088</t>
  </si>
  <si>
    <t xml:space="preserve">Ναυπάκτου 12α
2320 Λακατάμια
</t>
  </si>
  <si>
    <t xml:space="preserve">   Νίκου   Κρανιδιώτη 7  'Εγκωμη </t>
  </si>
  <si>
    <t>Εντός Περιοχής Λευκωσίας</t>
  </si>
  <si>
    <t>Σαλαμίνος 18, 2406 ΄Εγκωμη</t>
  </si>
  <si>
    <t>Σαλαμίνος 18, 2406 Εγκωμη</t>
  </si>
  <si>
    <t>Δήμος ΄Εγκωμης</t>
  </si>
  <si>
    <t>13.7.2007          Ε.Ε. 4174         ΑΔΠ 647</t>
  </si>
  <si>
    <t>21/6/2036</t>
  </si>
  <si>
    <t xml:space="preserve">Προμηθέως 10             2370 ΄Αγος Δομέτιος                   </t>
  </si>
  <si>
    <t xml:space="preserve">Προμηθέως 10             2370 ΄Αγος Δομέτιος                 </t>
  </si>
  <si>
    <t xml:space="preserve">Εν. Αγ. Γεωργίου     Αγ. Δομέτιος </t>
  </si>
  <si>
    <t>6.10.2017   Ε.Ε.4813 ΑΔΠ587</t>
  </si>
  <si>
    <t>29/091962</t>
  </si>
  <si>
    <t>Σουλίου 11, Διαμ.34 Στρόβολος</t>
  </si>
  <si>
    <t>Απ.Βαρνάβα &amp; Αγίου Μακαρίου, Στρόβολος</t>
  </si>
  <si>
    <t>Καστοριάς 3, Διαμ.21, Λευκωσία</t>
  </si>
  <si>
    <t>Αριστοκύπρου 43, Διαμ. 401, 2008 Στρόβολος</t>
  </si>
  <si>
    <t>Αριστοκύπρου 43, Διαμ. 401 2008 Στρόβολος</t>
  </si>
  <si>
    <t>Μαρίας Συγκλητικής 19Α, 2415 ΄Εγκωμη</t>
  </si>
  <si>
    <t>Δήμος Έγκωμης</t>
  </si>
  <si>
    <t>29.5.1998            Ε.Ε 3243            ΑΔΠ  688</t>
  </si>
  <si>
    <t>Οδηγός  Έχει ειδικό όχημα  για μεταφορά αλόγων</t>
  </si>
  <si>
    <t xml:space="preserve">Ευαγόρα Παλληκαρίδη 17
2369 Αγ. Δομέτιος
</t>
  </si>
  <si>
    <t>Ιφιγενείας 48, Διαμ. 402, 2007 Στρόβολος</t>
  </si>
  <si>
    <t>Μαραθόβουνου 6, 2202 Γέρι</t>
  </si>
  <si>
    <t>Δήμος Γερίου</t>
  </si>
  <si>
    <t>13.7.2007          Ε.Ε. 4174         ΑΔΠ 694</t>
  </si>
  <si>
    <t>15/6/2031</t>
  </si>
  <si>
    <t>Ορθοδοξίας 13,   2037 Στρόβολος</t>
  </si>
  <si>
    <t>Ενορία Αγ. Παρασκευής Λακατάμιας</t>
  </si>
  <si>
    <t>13.7.2007                       Ε.Ε. 4174                            ΑΔΠ 676</t>
  </si>
  <si>
    <t>22/7/2029</t>
  </si>
  <si>
    <t xml:space="preserve">Πενταδακτύλου 21,   2671 Αγ. Τριμιθιάς                 </t>
  </si>
  <si>
    <t xml:space="preserve">Αγ. Τριμιθιάς </t>
  </si>
  <si>
    <t>13.7.2007          Ε.Ε. 4174         ΑΔΠ 674</t>
  </si>
  <si>
    <t>Αυτοεργοδοτούμενο                      Οικονομολόγος</t>
  </si>
  <si>
    <t xml:space="preserve">Χαρ. Μούσκου 6     Διαμ. 13,    2406 Έγκωμη                                                                                                               </t>
  </si>
  <si>
    <t>13.7.2007                       Ε.Ε. 4174                            ΑΔΠ 637</t>
  </si>
  <si>
    <t>18/3/2035</t>
  </si>
  <si>
    <t>Εχει δικό του γραφείο εξυπηρέτησης</t>
  </si>
  <si>
    <t xml:space="preserve">Απόστολου Αρσάκη   αρ. 4,       2049 Στρόβολος   </t>
  </si>
  <si>
    <t>Αρχ.Μακαρίου 82Α,       Γρ.301,   Τρυπιώτης 1077 Λ/σία</t>
  </si>
  <si>
    <t>Πιστοποιησεις Εγγράφων</t>
  </si>
  <si>
    <t>Προπυλαιων 41, Διαμ. 401, Λευκωσια</t>
  </si>
  <si>
    <t>Αννης Κομνηνής 4, Γρ.103, Λευκωσία</t>
  </si>
  <si>
    <t>19.6.2009              Ε.Ε. 4303            ΑΔΠ 483</t>
  </si>
  <si>
    <t>17/5/2022</t>
  </si>
  <si>
    <t>Κρόνου 31Α         Καϊμακλι                 1026 Λευκωσία</t>
  </si>
  <si>
    <t>Ενορία Καϊμακλίου  Δήμος Λευκωσίας</t>
  </si>
  <si>
    <t>Σκουφά 10, Διαμ.301, Εγκωμη</t>
  </si>
  <si>
    <t>Δήμος Εγκωμης</t>
  </si>
  <si>
    <t>6.10.2017  Ε.Ε.4813   ΑΔΠ587</t>
  </si>
  <si>
    <t>Αφροδιτης 12, Διαμ.3 Καιμακλί</t>
  </si>
  <si>
    <t>Αφροδίτης 12β, 2233 Λατσιά</t>
  </si>
  <si>
    <t>Καμαικλί, Λευκωσία</t>
  </si>
  <si>
    <t>19.2.1969</t>
  </si>
  <si>
    <t>19/2/2034</t>
  </si>
  <si>
    <t>Αναστάση &amp;Χαράλαμπου Χριστοφή Νο 12 Καπέδες 2645</t>
  </si>
  <si>
    <t>Διγενή Ακρίτα 52  Γρ. 303,  1061          Λευκωσία</t>
  </si>
  <si>
    <t>Πάρνηθος 16Β, 2007 Στρόβολος</t>
  </si>
  <si>
    <t>Αγίου Δημητρίου Δήμος Στροβόλου</t>
  </si>
  <si>
    <t>Ψυχικού 8Α, Αρχάγγελος Ανθούπολη</t>
  </si>
  <si>
    <t>Αγίας Ελένης 9Α και Β, 1061 Λευκωσία</t>
  </si>
  <si>
    <t>Εν.Τρυπιώτης, Λευκωσία</t>
  </si>
  <si>
    <t>Ιφιγενείας 48, Διαμ.302, Στρόβολος</t>
  </si>
  <si>
    <t>Μελίνας Μερκούρη 1, 2054 Στρόβολος</t>
  </si>
  <si>
    <t>Δημ.Μητροπούλου 3, Γρ.1, Λευκωσια</t>
  </si>
  <si>
    <t>Αγιου Ανδρέα, Λευκωσία</t>
  </si>
  <si>
    <t>Αβέρωφ 10, 1105 Λευκωσια</t>
  </si>
  <si>
    <t>Αβέρωφ 19 Αγιος Ανδρέας 1105 Λευκωσία</t>
  </si>
  <si>
    <t>Αγίου Ανδρέα, Λευκωσια</t>
  </si>
  <si>
    <t>Θηβών 2, Αγλαντζιά</t>
  </si>
  <si>
    <t xml:space="preserve">Δήμος Αγλαντζιάς </t>
  </si>
  <si>
    <t>19.6.2009               Ε.Ε. 4303              ΑΔΠ 481</t>
  </si>
  <si>
    <t>Εστιάτορας</t>
  </si>
  <si>
    <t>Νικοδήμου         Μυλωνά 30,       Διαμ. 14                 1071 Λευκωσία</t>
  </si>
  <si>
    <t>Αισχύλου 6       Λαϊκή Γειτονιά</t>
  </si>
  <si>
    <t xml:space="preserve">Ενορία Αγίου Αντωνίου,            Δήμος Λευκωσίας </t>
  </si>
  <si>
    <t>6.2.1958</t>
  </si>
  <si>
    <t>Ιδιωτικό Γραφείο Εξευρέσεως Εργασίας</t>
  </si>
  <si>
    <t>Ευαγόρα Παλληκαρίδη Νο 2 Μάμμαρι</t>
  </si>
  <si>
    <t>Μάμμαρι</t>
  </si>
  <si>
    <t>1.9.1967</t>
  </si>
  <si>
    <t>Κομμωτής</t>
  </si>
  <si>
    <t>Αρχιμήδους 31  Ενορία  Χρυσελεούσα Στρόβολος</t>
  </si>
  <si>
    <t>Λεωφόρος Αθαλάσσας 148 , Στρόβολος</t>
  </si>
  <si>
    <t xml:space="preserve">Χρυσελεούσης Στρόβολος </t>
  </si>
  <si>
    <t>Ανδρέα Κάλβου 19Β, Λακατάμια</t>
  </si>
  <si>
    <t>Ενόρια Αγίας Παρασκευής, Λακατάμια</t>
  </si>
  <si>
    <t>Χύτρων 7, Διαμ.501, 1075 Αγιοι Ομολογητές Λευκωσια</t>
  </si>
  <si>
    <t>Χύτρων 7, Διαμ.501, 1075 Αγίοι Ομολογητές Λευκωσία</t>
  </si>
  <si>
    <t>13.7.2007          Ε.Ε. 4174         ΑΔΠ 686</t>
  </si>
  <si>
    <t>Επόπτης Βιομηχανίας ΠΙΤΤΑ</t>
  </si>
  <si>
    <t>Επιδαύρου 10, Ανθούπολη,         2305 Λακατάμια</t>
  </si>
  <si>
    <t>Προδρόμου &amp; Σπύρου Σαμάρα, Στρόβολος</t>
  </si>
  <si>
    <t xml:space="preserve">Ιδιωτικός Υπαλλήλος </t>
  </si>
  <si>
    <t>Φιλελλήνων 13   Αγ.  Βασίλειος  2039 Στρόβολος</t>
  </si>
  <si>
    <t>Φιλελλήνων 13, Αγ.Βασιλείος 2039 Στρόβολος</t>
  </si>
  <si>
    <t>Ενορια Αγίου Βασιλείου Στρόβολος</t>
  </si>
  <si>
    <t>Υπεύθυνος Καταστήματος Ετ.Call Sat</t>
  </si>
  <si>
    <t>Αλκμήνης 18, 2045 Λευκωσία</t>
  </si>
  <si>
    <t>Λεωφ.Αθαλάσσας 14, Στρόβολος</t>
  </si>
  <si>
    <t>Τυπογράφος</t>
  </si>
  <si>
    <t>΄Εγκωμης 6, Λατσιά</t>
  </si>
  <si>
    <t>Στασικράτους 43, Ε2 Λευκωσία</t>
  </si>
  <si>
    <t>Ιδιωτική Υπάλληλος part tıme</t>
  </si>
  <si>
    <t>Τεπελενίου 15Α, Διαμ. 102, 2311 Λακατάμια</t>
  </si>
  <si>
    <t>Τεπελενίου 15Α, Διαμ.102, 2311 Λακατάμια</t>
  </si>
  <si>
    <t>12.12.2014   Ε.Ε. 4640    ΑΔΠ685</t>
  </si>
  <si>
    <t>Τεμπών 21, Εγκωμη</t>
  </si>
  <si>
    <t>Κύκκου 5Α, Αγιος Δομέτιος</t>
  </si>
  <si>
    <t>Ενορία Αγίου Γεωργίου Αγιος Δομέτιος</t>
  </si>
  <si>
    <t>13.7.2007                       Ε.Ε.4174                            ΑΔΠ 634</t>
  </si>
  <si>
    <t>Επιχειρηματίας (Εισαγωγές Δερμάτινων Ειδών)</t>
  </si>
  <si>
    <t xml:space="preserve">Αννης Κομνηνής 7    Διαμ 2                        1060 Λευκωσία        </t>
  </si>
  <si>
    <t>Ιπποκράτους 19 Λευκωσία</t>
  </si>
  <si>
    <t>30.10.1998         Ε.Ε. 3277            ΑΔΠ  1325</t>
  </si>
  <si>
    <t xml:space="preserve">Γρηγόρη Αυξεντίου 9
2679 Μάμμαρι 
</t>
  </si>
  <si>
    <t xml:space="preserve">Περιοχή Επαρχιακού Κτηματολογίου Λευκωσίας
 </t>
  </si>
  <si>
    <t>Ενορία Αγ Ανδρέα Λευκωσία</t>
  </si>
  <si>
    <t>Ιδιοκτήτης καταστήματος μουσικής</t>
  </si>
  <si>
    <t>Μινώος 24, Αγ.Βασιλείος 2042 Στρόβολος</t>
  </si>
  <si>
    <t>Τρικούπη 53, Αγ. Σάββα Λευκωσία</t>
  </si>
  <si>
    <t>Ενορία Αγίου Σάββα, Λευκωσία</t>
  </si>
  <si>
    <t>24.3.1973</t>
  </si>
  <si>
    <t>24/3/2038</t>
  </si>
  <si>
    <t>Τάσσου Παπαδόπουλου 42 Λυθροδόντας</t>
  </si>
  <si>
    <t>Λυθροδόντας</t>
  </si>
  <si>
    <t>20/8/2025</t>
  </si>
  <si>
    <t>Γραφείο Υπηρεσιών και Ξένου Προσωπικού</t>
  </si>
  <si>
    <t xml:space="preserve">Αγ. Ιλαρίωνος 4
2480 Τσέρι </t>
  </si>
  <si>
    <t>Φιλοκύπρου 21 Έγκωμη 2408 
Λευκωσία</t>
  </si>
  <si>
    <t>Τσέρι</t>
  </si>
  <si>
    <t xml:space="preserve">2.7.1999                        ΑΔΠ 828               Ε.Ε. 3336  </t>
  </si>
  <si>
    <t>19/8/2023</t>
  </si>
  <si>
    <t>Οικονομολόγος/ Διευθυντής εστιατορίου/ Πισίνας</t>
  </si>
  <si>
    <t xml:space="preserve">Προέκταση οδού Μεγ. Αλεξάνδρου Λατσιά </t>
  </si>
  <si>
    <t xml:space="preserve">Προέκταση οδού Μεγ. Αλεξάνδρου 2233 Λατσιά </t>
  </si>
  <si>
    <t>Δήμος Λατσιών</t>
  </si>
  <si>
    <t>17.11.1995
ΑΔΠ 1508
Ε.Ε. 3017</t>
  </si>
  <si>
    <t>Aσφαλιστής Διατηρεί δικό του γραφείο</t>
  </si>
  <si>
    <t xml:space="preserve">Μιχαήλ Ολυμπίου 21, Δάλι                     </t>
  </si>
  <si>
    <t>Μιχαήλ Ολυμπίου 21
Δάλι           Εκλογέας Δαλίου</t>
  </si>
  <si>
    <t>Δήμος Ιδαλίου</t>
  </si>
  <si>
    <t>Κολοκοτρώνη 3, 2408 Εγκωμη</t>
  </si>
  <si>
    <t>Ιδιωτικός Υπάλληλος</t>
  </si>
  <si>
    <t>Λαμπουσας 13, Ακάκι</t>
  </si>
  <si>
    <t>Αντιστάσεως 11, Λατσιά</t>
  </si>
  <si>
    <t>Αγίου Ελευθερίου Λατσιά</t>
  </si>
  <si>
    <t>13.7.2007          Ε.Ε. 4174         ΑΔΠ 661</t>
  </si>
  <si>
    <t xml:space="preserve">Ιδ. Υπάλληλος           Εταιρείας Στατιστικής και Ερευνών </t>
  </si>
  <si>
    <t xml:space="preserve">Λέσβου 8Α                  2416  Έγκωμη                                </t>
  </si>
  <si>
    <t>13.7.2007                       Ε.Ε.4174                            ΑΔΠ 679</t>
  </si>
  <si>
    <t>18/12/2025</t>
  </si>
  <si>
    <t>Ιδ Υπάλληλος Εταιρείας  Administrative Services  Chartac Manag LTD χωρίς δραστηριότητα στην Κύπρο</t>
  </si>
  <si>
    <t xml:space="preserve">Βύρωνος 9,                 2414 Εγκωμη, </t>
  </si>
  <si>
    <t>Αγ. Ελένης 36  Γαλαξίας Μέγαρο  Γρ. 403   1061    Λσία</t>
  </si>
  <si>
    <t>Κωλέττη 18, 2028 Στρόβολος</t>
  </si>
  <si>
    <t>Ενορία Αποστόλου Βαρνάβα και Μακαρίου,         Δήμος Στροβόλου</t>
  </si>
  <si>
    <t>15.12.2017 Ε.Ε.4826 ΑΔΠ743</t>
  </si>
  <si>
    <t>Διερμηνέας</t>
  </si>
  <si>
    <t>Μακρυγιάννη 4, Κοκκινοτριμιθιά</t>
  </si>
  <si>
    <t>Κοκκινοτριμιθιά</t>
  </si>
  <si>
    <t>13.7.2007          Ε.Ε. 4174         ΑΔΠ 678</t>
  </si>
  <si>
    <t>27/9/2023</t>
  </si>
  <si>
    <t>Αυτοεργαζόμενος Οδηγός Ταξί</t>
  </si>
  <si>
    <t xml:space="preserve">Βοιωτίας 7Α,          2400 Έγκωμη, </t>
  </si>
  <si>
    <t>Α/εργαζόμενη γραφέας δακτυλογράφος</t>
  </si>
  <si>
    <t>Αγιος Γεώργιος  Λατσιά</t>
  </si>
  <si>
    <t>13.7.2007                       Ε.Ε.4174                            ΑΔΠ 631</t>
  </si>
  <si>
    <t>25/6/2026</t>
  </si>
  <si>
    <t>Λογιστής /Ελεγκτής</t>
  </si>
  <si>
    <t>Ταρσού 33 Αγ. Δομέτιος 2363</t>
  </si>
  <si>
    <t>Σοφούλλη 28, 2ος όροφος  Γρ.210,Λ/σία 1096</t>
  </si>
  <si>
    <t>Αρχ.Μακαρίου Γ΄ 47Β, Διαμ.101, 2201 Γέρι</t>
  </si>
  <si>
    <t>Λάμπουσας 9, 1095 Λευκωσία</t>
  </si>
  <si>
    <t>Ενορία Αγίου Ανδρέα Λευκωσία</t>
  </si>
  <si>
    <t>6.7.1974</t>
  </si>
  <si>
    <t>Καππαδοκείας 24α Ανθούπολη 2028 Στρόβολος</t>
  </si>
  <si>
    <t>105β Προδρόμου, Στρόβολος  2063</t>
  </si>
  <si>
    <t xml:space="preserve">Χρυσελεούσης, Στρόβολος </t>
  </si>
  <si>
    <t>29.2.08                 ΑΔΠ 245               Ε.Ε. 4223</t>
  </si>
  <si>
    <t>15/12/2022</t>
  </si>
  <si>
    <t>Λιασίδου 3 Δασούπολη              2028 Στρόβολος</t>
  </si>
  <si>
    <t>Βυζαντίου 8α Στρόβολος 2064</t>
  </si>
  <si>
    <t>Ενορία Απ. Βαρνάβα και  Αγ. Μακαρίου Στρόβολος</t>
  </si>
  <si>
    <t>Πωλήτρια  Κοσμηματοπωλίου</t>
  </si>
  <si>
    <t>Πινδάρου 15, 1060 Λευκωσία</t>
  </si>
  <si>
    <t>19.6.2009              Ε.Ε. 4303               ΑΔΠ 484</t>
  </si>
  <si>
    <t>22/6/2033</t>
  </si>
  <si>
    <t>Καπουτίου 6, 2480 Τσέρι</t>
  </si>
  <si>
    <t>Βιτσίου 12Α        2373 Άγιος Δομέτιος</t>
  </si>
  <si>
    <t>Ενορία Αγίου Γεωργίου   Δήμος Αγίου Δομετίου</t>
  </si>
  <si>
    <t>13.7.2007                       Ε.Ε.4174                            ΑΔΠ 688</t>
  </si>
  <si>
    <t>20/4/2030</t>
  </si>
  <si>
    <t xml:space="preserve"> Υπάλληλος                Ναυτηλιακής Εταιρείας </t>
  </si>
  <si>
    <t xml:space="preserve">Χρ. Πτωχοπούλου 1, Αγ. Δήμητριος           2012 Στρόβολος,   </t>
  </si>
  <si>
    <t xml:space="preserve">Λεωφ. Αθαλάσσας 75, Στρόβολος 2012   </t>
  </si>
  <si>
    <t xml:space="preserve">Ενορία                            Αγίου Δημητρίου                  Στρόβολος  </t>
  </si>
  <si>
    <t xml:space="preserve">29.2.2008                ΑΔΠ 247            Ε.Ε. 4223        </t>
  </si>
  <si>
    <t>Αυτοεργοδοτούμενος Courier</t>
  </si>
  <si>
    <t>Λεωφ. Κωνσταντίνου Παλαιολόγου 20 Διαμ. 6                      1015 Λευκωσία</t>
  </si>
  <si>
    <t xml:space="preserve">Σόλωνος 34    1011 Λευκωσία         </t>
  </si>
  <si>
    <t>Ενορία Αγ. Σάββα Λευκωσίας</t>
  </si>
  <si>
    <t>Σικινού 1Α, 1048 Λευκωσία</t>
  </si>
  <si>
    <t>Κυρηνείας 123Η΄, 2113 Λευκωσία</t>
  </si>
  <si>
    <t>13.7.2007                       Ε.Ε. 4174                            ΑΔΠ 644</t>
  </si>
  <si>
    <t>24/7/2031</t>
  </si>
  <si>
    <t xml:space="preserve">Γραφείο Εξυπηρέτησης Κοινού </t>
  </si>
  <si>
    <t xml:space="preserve">Καβάλλας 1,               2107 Αγλαντζιά </t>
  </si>
  <si>
    <t>Καβάλλας 1, 2107 Αγλαντζιά</t>
  </si>
  <si>
    <t>22.12.1959</t>
  </si>
  <si>
    <t>22/12/2024</t>
  </si>
  <si>
    <t>Φυτωριούχος</t>
  </si>
  <si>
    <t>Αρχ. Μακαρίου Γ  32, Γέρι 2201</t>
  </si>
  <si>
    <t>13.7.2007                       Ε.Ε. 4174                            ΑΔΠ 652</t>
  </si>
  <si>
    <t>27/4/2028</t>
  </si>
  <si>
    <t xml:space="preserve">Αθηνών 22,                1015 Καϊμακλί,                             </t>
  </si>
  <si>
    <t xml:space="preserve">Θεμιστοκλή Δέρβη 41, Γρ. 10, 1066 Λευκωσία                             </t>
  </si>
  <si>
    <t xml:space="preserve">Εξυπηρέτηση πελατών </t>
  </si>
  <si>
    <t>Κολοκοτρώνη 41, 2320 Λακαταμια</t>
  </si>
  <si>
    <t>Ανεξαρτησιας 11, 2643 Εργατες</t>
  </si>
  <si>
    <t>Εργάτες</t>
  </si>
  <si>
    <t>13.7.2007          Ε.Ε. 4174         ΑΔΠ 673</t>
  </si>
  <si>
    <t>Έμπορας/    Καταστηματάρχης</t>
  </si>
  <si>
    <t xml:space="preserve">Ιάκωβου  Πατάτσου 4,  Διαμ. 41,    2000 Στρόβολος,   </t>
  </si>
  <si>
    <t>Νέα δ/νση         Ιάκωβου   Πατάτσου 4,   Κατάστημα 1     2000 Στρ/λος</t>
  </si>
  <si>
    <t>Ενορία Αγ. Αντωνίου Λ/σία</t>
  </si>
  <si>
    <t>Θεμιστοκλή Δέρβη 1, 2546 Δάλι</t>
  </si>
  <si>
    <t>Εν.Αγίων Κωνσταντίνου και Ελένης Δήμος Ιδαλίου</t>
  </si>
  <si>
    <t>Σποράδων 12, 2044 Στρόβολος</t>
  </si>
  <si>
    <t>Σποράδων 12, Στρόβολος</t>
  </si>
  <si>
    <t>Εν. Αγίου Βασίλειου Στρόβολος</t>
  </si>
  <si>
    <t>Ακροπολεως 8, 2540 Δάλι</t>
  </si>
  <si>
    <t>Ακροπόλεως 8, 2540 Δάλι</t>
  </si>
  <si>
    <t>Εν.Παναγίας Ευαγγελίστριας Δήμος Ιδαλίου</t>
  </si>
  <si>
    <t>13.7.2007                       Ε.Ε. 4174                            ΑΔΠ 670</t>
  </si>
  <si>
    <t>21/1/2027</t>
  </si>
  <si>
    <t xml:space="preserve">Ονουφρίου            Κληρίδη 11Β                              2362 Αγ. Δομέτιος </t>
  </si>
  <si>
    <t>Εν Αγ Παύλου      ΄Αγιος  Δομέτιος</t>
  </si>
  <si>
    <t>19.6.1959</t>
  </si>
  <si>
    <t>Λ. Δημοκρατίας   42  Αγ. Δομέτιος 2365</t>
  </si>
  <si>
    <t>Αγ. Γεωργίου, Αγ. Δομέτιος</t>
  </si>
  <si>
    <t>26.10.1970</t>
  </si>
  <si>
    <t>Φιλοκύπρου 10, 2114 Πλατύ Αγλαντζιάς</t>
  </si>
  <si>
    <t>13.7.2007                       Ε.Ε. 4174                            ΑΔΠ 635</t>
  </si>
  <si>
    <t>Ιδιωτικός Υπάλληλος Κλητήρας</t>
  </si>
  <si>
    <t xml:space="preserve">Κοντεμένου 32  2202 Γέρι     </t>
  </si>
  <si>
    <t>Πρεβέζης 8Α  Τρυπιώτης Λευκωσία</t>
  </si>
  <si>
    <t>Εν Τρυπιώτη Λευκωσία</t>
  </si>
  <si>
    <t>13.7.2007                       Ε.Ε.4174                            ΑΔΠ 642</t>
  </si>
  <si>
    <t xml:space="preserve">Βώνης 8,                      2114 Αγλαντζιά,  </t>
  </si>
  <si>
    <t>Υπάλληλος/Μέτοχος σε ιδιωτ.Γραφείο Εξεύρεσης Εργασίας</t>
  </si>
  <si>
    <t>΄Αγγελου Τερζάκη 49, 2402 Λευκωσία</t>
  </si>
  <si>
    <t>Αγίου Αλεξίου 2, 2054 Αρχάγγλος</t>
  </si>
  <si>
    <t>Ενορια Χρυσελεούσης, Στρόβολος</t>
  </si>
  <si>
    <t>Χρήστου Κέλλη 22, Εγκωμης</t>
  </si>
  <si>
    <t>Χρήστου Κέλλη 22, Εγκωμη</t>
  </si>
  <si>
    <t>13.7.2007          Ε.Ε. 4174         ΑΔΠ 645</t>
  </si>
  <si>
    <t>21/1/2021</t>
  </si>
  <si>
    <t xml:space="preserve">Εκπαιδευτής Οδηγών </t>
  </si>
  <si>
    <t xml:space="preserve">Έγκωμης 8,        2572 Πέρα Χωριό Νήσου,           </t>
  </si>
  <si>
    <t>Γρ. Διγενή 31Α, Δάλι</t>
  </si>
  <si>
    <t>Πέρα Χωρίον (Ν)</t>
  </si>
  <si>
    <t xml:space="preserve">13.7.2007               Ε.Ε. 4174                ΑΔΠ 641         </t>
  </si>
  <si>
    <t>17/6/2029</t>
  </si>
  <si>
    <t>Κλητήρας Γραφείου    Εξυπηρέτησης       Κοινού</t>
  </si>
  <si>
    <t>Μιχαλάκη           Καραολή 11        2362 Αγ. Παύλος  Αγ. Δομετίου</t>
  </si>
  <si>
    <t>Ενορία Αγ. Παύλου, Αγίου Δομετίου</t>
  </si>
  <si>
    <t>24.9.1957</t>
  </si>
  <si>
    <t>24/9/2022</t>
  </si>
  <si>
    <t xml:space="preserve"> Υπάλληλος Εταιρείας  F.N.K. Κατασκευής πασαμένων</t>
  </si>
  <si>
    <t>Αιγίου 8 Στρόβολος</t>
  </si>
  <si>
    <t>Γ. Κρανιδιώτη, δίπλα από  carlsberg  Εν. Αγ. Γεωργίου, Λατσιά</t>
  </si>
  <si>
    <t>Αγ. Γεωργίου, Λατσιά</t>
  </si>
  <si>
    <t>30.5.1962</t>
  </si>
  <si>
    <t>30/5/2027</t>
  </si>
  <si>
    <t>Ασφαλιστικός Πράκτορας</t>
  </si>
  <si>
    <t>Μαλούντα</t>
  </si>
  <si>
    <t>Γραφείο οικονομικών μελετών</t>
  </si>
  <si>
    <t>Θράκης 5, 2450 Πάνω Δευτερά</t>
  </si>
  <si>
    <t>Πάνω Δευτερά</t>
  </si>
  <si>
    <t>Μεσολογγίου 21, Άγιος Αντρέας 1100, Λευκωσία</t>
  </si>
  <si>
    <t>Ενορία Αγ Ανδρέα, Λευκωσία</t>
  </si>
  <si>
    <t>Γεώργιου Βαρνακιώτη 12, 2045 Στρόβολος</t>
  </si>
  <si>
    <t>Ενορία Αγίου Βασιλειου, Στρόβολος</t>
  </si>
  <si>
    <t>Νίκου Γεωργίου  28, 2023 Στρόβολος</t>
  </si>
  <si>
    <t>Νίκου Γεωργίου 28, 2023 Στρόβολος</t>
  </si>
  <si>
    <t>Ενορία Σταυρού, Στρόβολος</t>
  </si>
  <si>
    <t>13.7.2007          Ε.Ε. 4174         ΑΔΠ 687</t>
  </si>
  <si>
    <t>20/5/2030</t>
  </si>
  <si>
    <t xml:space="preserve"> Πολιτικός Μηχανικός εταιρείας Kedris Construction</t>
  </si>
  <si>
    <t xml:space="preserve">Στροβόλου 51,   2236 Λατσιά, </t>
  </si>
  <si>
    <t>Ενορία Αγ. Γεώργιου, Λατσιά</t>
  </si>
  <si>
    <t>Ισμήνης 1, 2029 Στρόβολος</t>
  </si>
  <si>
    <t xml:space="preserve">Ενορία Αγίου Γεωργίου, Λατσιά </t>
  </si>
  <si>
    <t>12/12/2014 Ε.Ε. 4640 ΑΔΠ 685</t>
  </si>
  <si>
    <t>Ακροπόλεως 5, 2563 Αλάμπρα</t>
  </si>
  <si>
    <t>Αλάμπρα</t>
  </si>
  <si>
    <t>27.12.2013                Ε.Ε. 4582               ΑΔΠ  652</t>
  </si>
  <si>
    <t>Φωτογράφος</t>
  </si>
  <si>
    <t xml:space="preserve">Δικαιοσύνης 11
Κάτω Λακατάμια
</t>
  </si>
  <si>
    <t xml:space="preserve">Λ. Στροβόλου 93
Αγ.Βασίλειος
Στρόβολος
</t>
  </si>
  <si>
    <t>Ενορία Αγ Βασιλείου Δήμος Στροβόλου</t>
  </si>
  <si>
    <t>13.7.2007          Ε.Ε. 4174         ΑΔΠ 669</t>
  </si>
  <si>
    <t>26/1/2036</t>
  </si>
  <si>
    <t xml:space="preserve">Αξιοθέας 5                  2039 Στρόβολος                                           </t>
  </si>
  <si>
    <t xml:space="preserve">Εν. Αγ. Βασιλείου    Στρόβολος </t>
  </si>
  <si>
    <t>1.7.1959</t>
  </si>
  <si>
    <t>Προγραμματιστής Λογισμικών</t>
  </si>
  <si>
    <t>Δικαιοσύνης 1, Παλιομέτοχο</t>
  </si>
  <si>
    <t>Παλιομέτοχο</t>
  </si>
  <si>
    <t>Ανεργος Πρώην υπαλληλος ΣΕΔΙΓΕΠ</t>
  </si>
  <si>
    <t>Ηλία Βενέζη 5, Αγιοι Ομολογήτες</t>
  </si>
  <si>
    <t>Ηλία Βενέζη 5, Αγίοι Ομολογητές</t>
  </si>
  <si>
    <t>Ερατοσθένους 35, Αρχάγγελος Ανθούπολη</t>
  </si>
  <si>
    <t>Αρχάγγελος Ανθούπολη, Λακατάμια</t>
  </si>
  <si>
    <t>8.12.2006       ΑΔΠ 1306       Ε.Ε. 4131</t>
  </si>
  <si>
    <t>Αγία Κορώνη 2745 Παλαιχώρι</t>
  </si>
  <si>
    <t>Αγία Κορώνη           2745 Παλαιχώρι</t>
  </si>
  <si>
    <t>Αγία Κορώνη  Παλαιχώρι</t>
  </si>
  <si>
    <t xml:space="preserve">22.12.2017    Ε.Ε. 4826    ΑΔΠ 743 </t>
  </si>
  <si>
    <t>Θεμιστοκλέους 26, Διαμ.301, 2060 Στροβόλος</t>
  </si>
  <si>
    <t>13.7.2007                 Ε.Ε. 4174                ΑΔΠ  655</t>
  </si>
  <si>
    <t xml:space="preserve">Καλλή Σακκά 1  2066 Στρόβολος  </t>
  </si>
  <si>
    <t xml:space="preserve">Καλλή Σακκά 1  2066 Στρόβολος </t>
  </si>
  <si>
    <t>Ενορία Χρυσελεούσας, Στροβολος</t>
  </si>
  <si>
    <t>Χαραλαμπου Μούσκου 7, 2831 Ευρύχου</t>
  </si>
  <si>
    <t>Χαράλαμπου Μούσκου 7, 2831 Ευρύχου</t>
  </si>
  <si>
    <t>Ευρύχου</t>
  </si>
  <si>
    <t>Ευριβιάδου 3, 2048 Στρόβολος</t>
  </si>
  <si>
    <t>29.5.2015       Ε.Ε. 4666 ΑΔΠ381</t>
  </si>
  <si>
    <t>Θησέως 5, Αγιος Δομέτιος</t>
  </si>
  <si>
    <t>Ρουπελ 21, Λευκωσία</t>
  </si>
  <si>
    <t>Αγιος Αντρέας Λευκωσία</t>
  </si>
  <si>
    <t xml:space="preserve">Ανδρέου Χρίστος  Τηλ.99651304,22543320                </t>
  </si>
  <si>
    <t>Αρέστη Ανδρούλλα                                       Τηλ. 22383742, 99551984</t>
  </si>
  <si>
    <t>Αυγουστή Ανδρέας  Τηλ.99631330</t>
  </si>
  <si>
    <t>Βασιλείου Δημήτρης          Τηλ. 99478911. 22481113</t>
  </si>
  <si>
    <t>Γαβριήλ Παύλος                                 Τηλ. Οικίας 22326262           Τηλ. Εργασίας 22314244 99487547</t>
  </si>
  <si>
    <t>Γεωργιάδου Δήμητρα  
Τηλ. 22493395, 99655351</t>
  </si>
  <si>
    <t>Γεωργιάδης Γιώργος         Τηλ.99567735</t>
  </si>
  <si>
    <t>Γεωργίου Ανδρεανή  
Τηλ. 99651112/22757833
Οικίας 22423055</t>
  </si>
  <si>
    <t>Γεωργίου  Ανδρέας               Τηλ 99013933</t>
  </si>
  <si>
    <t>Γεωργίου Ελένη               Τηλ. 99481573 22485128</t>
  </si>
  <si>
    <t>Γιαπατός Γιαννάκης                                Τηλ. Οικίας 22522742          99492752</t>
  </si>
  <si>
    <t>Γιαπατός Φίλιππος 
Τηλ. Εργασίας 22442999  ή 99673126</t>
  </si>
  <si>
    <t>Γιάγκου Γιάγκος                              Τηλ. 99425428, 22250455</t>
  </si>
  <si>
    <t>Γρηγορίου Βιολέττα                        Τηλ. 22497182, 99365175</t>
  </si>
  <si>
    <t>Δημητρίου Γεώργιος 
Τηλ. 22668594, 99553404</t>
  </si>
  <si>
    <t>Δημητριάδου ΄Αννα        Τηλ.99548002 22496366</t>
  </si>
  <si>
    <t>Ευσταθίου Χαρ. Παναγιώτα                                          Τηλ. 99491696</t>
  </si>
  <si>
    <t xml:space="preserve">Ευφραιμίδης Γεώργιος                        Τηλ. 22866400, 99352876  </t>
  </si>
  <si>
    <t>Ζερταλής Κωνσταντίνος  Τηλ.96555541</t>
  </si>
  <si>
    <t>Ηλία Αννα                                 Τηλ. 99812020, 22371708</t>
  </si>
  <si>
    <t>Ηρακλείδου Ελένη                             Τηλ 99739763</t>
  </si>
  <si>
    <t>Θεοδώρου Μαρία    Ειρήναρχου
Τηλ. Οικίας 22387654         99478686</t>
  </si>
  <si>
    <t>Θεοφάνους Λουίζα        Τηλ. 99651088</t>
  </si>
  <si>
    <t>Θεοχαρίδου Μαρία  
Τηλ. 22319398, 99625487</t>
  </si>
  <si>
    <t>Ιωάννου Στέλιος                              Τηλ 22355129, 99967987</t>
  </si>
  <si>
    <t>Καρατζιάς Χαράλαμπος     Τηλ.99560316</t>
  </si>
  <si>
    <t>Κεντής Αντρέας                        Τηλ. 99657330</t>
  </si>
  <si>
    <t>Κλουχοντιτ Βολοτυμυρ         Τηλ. 99735858, 22261437</t>
  </si>
  <si>
    <t>Κληρίδης Μάρκος            22356146</t>
  </si>
  <si>
    <t>Κολοκοτρώνης Παναγιώτης  
Τηλ. Οικίας 22354949
Τηλ. Εργασίας 99426898</t>
  </si>
  <si>
    <t>Κουρουζίδης Παύλος                 Τηλ. 97772602, 22492834</t>
  </si>
  <si>
    <t>Κυριακίδης Γιάννος                   Τηλ. 99222241, 22320433</t>
  </si>
  <si>
    <t>Κυριάκου Βαρβάρα                                        Τηλ. 22833923, 99950790</t>
  </si>
  <si>
    <t>Κουτσογιάννης Χριστόδουλος                                 Τηλ. 99856768</t>
  </si>
  <si>
    <t>Κυριάκου Κυριάκος                        Τηλ. 22664469, 99680806</t>
  </si>
  <si>
    <t xml:space="preserve">Κυριάκου Νεόφυτος                               Τηλ. 24648191, 99377959          </t>
  </si>
  <si>
    <t>Κυριάκου Δημήτρης         Τηλ.99556720 22676003</t>
  </si>
  <si>
    <t>Κύρου Ελένη                               Τηλ. 22433600, 99689744</t>
  </si>
  <si>
    <t>Κυπριανού Κύπρος                 Τηλ. 99620084</t>
  </si>
  <si>
    <t>Κυριάκου Θεοδόσης     Τηλ.22347749, 22581111</t>
  </si>
  <si>
    <t>Κώστα Κώστας                  Τηλ. 99471793</t>
  </si>
  <si>
    <t>Κωνσταντίνου Μιχάλης   Τηλ.99913278</t>
  </si>
  <si>
    <t>Κωνσταντίνου Λούκας Τηλ.99620075</t>
  </si>
  <si>
    <t>Κονιδαρη Βασω      Τηλ. 22102138</t>
  </si>
  <si>
    <t>Κτωρίδη Κατερίνα    Τηλ.99639600</t>
  </si>
  <si>
    <t>Λιάτσου Αγέλλω Τηλ.99660879</t>
  </si>
  <si>
    <t>Λιβέρδος Χρίστος    Τηλ.99435074</t>
  </si>
  <si>
    <t>Μαλακτός Κωνσταντίνος                       Τηλ. 99553322, 22666567</t>
  </si>
  <si>
    <t>Μεσσίτης Γιώργος                            Τηλ. 99623433</t>
  </si>
  <si>
    <t>Μιχαήλ Μιχαήλ                                 Τηλ. 99521480, 22382513</t>
  </si>
  <si>
    <t>Νεοφύτου Παναγιώτη               τηλ.99440140</t>
  </si>
  <si>
    <t>Πετρή  Χριστίνα                                   Τηλ. 22658888, 99772872</t>
  </si>
  <si>
    <t>Πηλακούτα Μαρία                                     Τηλ. 22 817500             99477815</t>
  </si>
  <si>
    <t>Πισσά Ισαμπέλλα Ελισαμπέττα    Τηλ.99778095</t>
  </si>
  <si>
    <t>Πολυκάρπου Δημοσθένης                                   Τηλ. 99685596, 22353789</t>
  </si>
  <si>
    <t xml:space="preserve"> Πουλλή Κέκκου Έλενα                     Τηλ 22489217</t>
  </si>
  <si>
    <t>Προκοπίου  Αντώνης                              Τηλ.  22666703, 99444210</t>
  </si>
  <si>
    <t>Σταυρίδης Σταύρος                              Τηλ.  99646441</t>
  </si>
  <si>
    <t>Σταύρου Νίκος                                                               Τηλ. Οικίας 22438325  ή  99498270</t>
  </si>
  <si>
    <t xml:space="preserve">Ταμαμουνά Κυριακή   Παπαμιχαήλ                                       Τηλ 22773260, 99476673    </t>
  </si>
  <si>
    <t>Τογκίδης Θεόδωρος                              Τηλ  22571493                   99646134</t>
  </si>
  <si>
    <t>Τσαγγαρίδη Ερασμία                                 Τηλ. 22 336536       99963729</t>
  </si>
  <si>
    <t>Τσολακίδη Σωτήρης                                Τηλ. 99609668, 22524762</t>
  </si>
  <si>
    <t>Τσουτζούκη Αντώνης                                  Τηλ. 99623465, 22771527</t>
  </si>
  <si>
    <t xml:space="preserve"> Χαννίδου Τύμβιου  Φρόσω                  Τηλ 22355981  99512111</t>
  </si>
  <si>
    <t xml:space="preserve">Χαραλάμπους Κωνσταντία                                                                                   Τηλ. 22488011, 99699770 </t>
  </si>
  <si>
    <t>Χαραλάμπους Κωνσταντίνα  Τηλ.96444644</t>
  </si>
  <si>
    <t>Χάσικου Αλεξάνδρα                                Τηλ. 22497097, 99513457</t>
  </si>
  <si>
    <t>Χατζημιχαήλ   Μιχαήλ                       Τηλ. 99628223</t>
  </si>
  <si>
    <t>Χατζηχαραλάμπους Αντρέας                                  Τηλ. 99318369, 22311814</t>
  </si>
  <si>
    <t>Χριστοδούλου Χριστόδουλος                             Τηλ. 22644011,99479353, 99686891</t>
  </si>
  <si>
    <t>Χριστοδούλου Κωνσταντίνα  Τηλ.99583668</t>
  </si>
  <si>
    <t>Χριστοδούλου Χρυστάλλα
Τηλ. 22353547, 99313547</t>
  </si>
  <si>
    <t>Γρηγορίου Ζωή Τηλ.99222551</t>
  </si>
  <si>
    <t>Σουλίου 12, Διαμ.202, 2018 Στροβολος</t>
  </si>
  <si>
    <t>Σουλίου 12, Διαμ.202 2018 Στροβολος</t>
  </si>
  <si>
    <t>19/6/2020   Ε.Ε.4972  ΑΔΠ347</t>
  </si>
  <si>
    <t>Αντωνόπουλος Αντώνης                   Τηλ. 99304009</t>
  </si>
  <si>
    <t>Αλεξάνδρου Κωνσταντίνος               Τηλ. 22389203</t>
  </si>
  <si>
    <t>Αλεξάνδρου Λεωνίδας           Τηλ.99998848</t>
  </si>
  <si>
    <t>Αγαθοκλέους Χρίστος           Τηλ.99332790</t>
  </si>
  <si>
    <t>Αργυρού Κωνσταντίνος                     Τηλ. 22674999, 99621814</t>
  </si>
  <si>
    <t>Ανδρέου Ρίτσα                                 Τηλ. 99548602, 22622454</t>
  </si>
  <si>
    <t>Αργυρού Δ. Χριστίνα                        Τηλ. 363562</t>
  </si>
  <si>
    <t>Καϊλής Ανδρέας  
Τηλ. Εργασίας 22351551
Κινητό 99635785</t>
  </si>
  <si>
    <t>Καρυδάς Μάριος                               Τηλ. 99560000, 22666640</t>
  </si>
  <si>
    <t>΄Ινιου Μαρία                                     Τηλ. 99060992 22481160</t>
  </si>
  <si>
    <t>Θωμά Αντρέας                   Τηλ.99694432, 22356429</t>
  </si>
  <si>
    <t>Κατσιολούδη Αγγελική                        Τηλ. 22383620, 99881870</t>
  </si>
  <si>
    <t>Μαμμίδης  Ευθύμιος                    Τηλ. 99413540</t>
  </si>
  <si>
    <t>Μαννούρης Κυριάκος                   Τηλ. 99631035</t>
  </si>
  <si>
    <t>Μαυρής Παύλος                           Τηλ. 99660820, 22320704</t>
  </si>
  <si>
    <t>Μιχαήλ Μαρίνος                               Τηλ. 99611884, 22515755</t>
  </si>
  <si>
    <t>Μιχαηλίδης Ρένος                Τηλ.99623424 22468393</t>
  </si>
  <si>
    <t>Μυλωνάς Μιχάλης                             Τηλ. 99653554, 22480358</t>
  </si>
  <si>
    <t>Νεάρχου Μελπομένη                         Τηλ. 96211016</t>
  </si>
  <si>
    <t xml:space="preserve">Νικολαϊδης Σαββάκης                          Τηλ 22 665395   22 757669   99838932      </t>
  </si>
  <si>
    <t>Νικολάου Δημήτρης 
Τηλ. Εργασίας 99448377</t>
  </si>
  <si>
    <t>Παπαγιάννης Κυριάκος        Τηλ.99303077</t>
  </si>
  <si>
    <t>Πάμποuκα Άντρη                Τηλ.99324308</t>
  </si>
  <si>
    <t>Παπαδάμου Αδάμος  
Τηλ.Εργασίας 22453055/ 99646838</t>
  </si>
  <si>
    <t>Παπαχρίστου Ανδρέας                                Τηλ        99422940</t>
  </si>
  <si>
    <t>Παπουής Πέτρος 
Τηλ. Εργασίας 22521905/99646651</t>
  </si>
  <si>
    <t>Πατσιάς Κυριάκος                             Τηλ. 99651100</t>
  </si>
  <si>
    <t>Παφίτης Χαραλάμπος              Τηλ99689942</t>
  </si>
  <si>
    <t>Πηλαβάκη Πολυξενη                         Τηλ. 99387990</t>
  </si>
  <si>
    <t>Προύντζου Παναγιώτης                      Τηλ. 99033722, 22574511</t>
  </si>
  <si>
    <t>Σαββίδης Σάββα     Τηλ.22260905.99525675</t>
  </si>
  <si>
    <t>Σαββίδου Γκλόρια                               Τηλ. Οικίας 22497107                        Τηλ.  22497106 99584081</t>
  </si>
  <si>
    <t>Σαβεριάδου Αναστασία                      Τηλ. 99409494, 22766676</t>
  </si>
  <si>
    <t>Σαλάτας Σταύρου Ανδρέας                 Τηλ. 99631678, 22660802</t>
  </si>
  <si>
    <t>Σοφοκλέους Γεώργιος                                            Τηλ.οικίας 22420958                          Τηλ. 22498111, 99686007</t>
  </si>
  <si>
    <t>Σοφρωνίου Δημητρης                                    Τηλ. 22765803, 22665460 . 99439968</t>
  </si>
  <si>
    <t>Σπανούδης Νικόλαος                       Τηλ. 99639639, 22817990</t>
  </si>
  <si>
    <t>Σταύρου Κ. Σταύρος                          Τηλ 22482068  , 99488124</t>
  </si>
  <si>
    <t>Σωκράτους Σωκράτης           Τηλ.99677847 22388625</t>
  </si>
  <si>
    <t xml:space="preserve">Σωτηρίου Λεωνίδας                                               Τηλ. 22750000, 22338888, 99666666                </t>
  </si>
  <si>
    <t>Σωφρονίου Κώστας                          Τηλ. 99635201 22375652</t>
  </si>
  <si>
    <t>Σταύρου Αντρη                               Τηλ. 99588576</t>
  </si>
  <si>
    <t>Σταύρου Τασουρή Αννα       Τηλ.99475477 22522862</t>
  </si>
  <si>
    <t>Τεμβριώτου Χαρούλα                          Τηλ. 99431386</t>
  </si>
  <si>
    <t>Τζιηρκαλλή Βαρβάρα                          Τηλ. 99472671</t>
  </si>
  <si>
    <t>Τσαγγαρίδης Χρίστος                         Τηλ. 22352900</t>
  </si>
  <si>
    <t>Τσαγγαρίδης Χρίστος                          Τηλ. 99544536, 22352233</t>
  </si>
  <si>
    <t>Φυλακτού Κώστας                             Τηλ. 99616038</t>
  </si>
  <si>
    <t>Φλωρίδης Ιωσήφ                              Τηλ. 99447860</t>
  </si>
  <si>
    <t xml:space="preserve"> Φωτίου   Γεώργος                                          Τηλ22347513 99645757
 </t>
  </si>
  <si>
    <t>Χαραλάμπους Παύλος                        Τηλ. 99401580 22320271</t>
  </si>
  <si>
    <t>Χαραλάμπους Κωνσταντίνος             Τηλ. 99005535, 3353526</t>
  </si>
  <si>
    <t>Χαρίτωνος Μαρίνος             Τηλ.99427488, 22522424</t>
  </si>
  <si>
    <t xml:space="preserve">Χάσικος  Χρίστος                                                Τηλ 22424550, 99258380
</t>
  </si>
  <si>
    <t>Χατζηπέτρου Κώστας           Τηλ.96333307</t>
  </si>
  <si>
    <t>Χριστοδούλου Χριστάκης                    Τηλ. 99477153, 22771113</t>
  </si>
  <si>
    <t>Χρυσάνθου Γεώργιος                          Τηλ. 99496084, 22499072</t>
  </si>
  <si>
    <t>Χριστοφή Θεοφάνης            Τηλ.99513413, 22932061</t>
  </si>
  <si>
    <r>
      <rPr>
        <b/>
        <sz val="14"/>
        <rFont val="Arial"/>
        <family val="2"/>
      </rPr>
      <t>ΚΑΤΑΛΟΓΟΣ ΠΙΣΤΟΠΟΙΟΥΝΤΩΝ ΥΠΑΛΛΗΛΩΝ ΛΕΥΚΩΣΙΑΣ ΜΕ  ΑΛΦΑΒΗΤΙΚΗ ΣΕΙΡΑ ΜΕ ΒΑΣΗ ΤΟ ΕΠΏΝΥΜΟ</t>
    </r>
    <r>
      <rPr>
        <sz val="14"/>
        <rFont val="Arial"/>
        <family val="2"/>
      </rPr>
      <t xml:space="preserve"> ΚΑΙ ΗΜΕΡΟΜΗΝΙΑ  ΑΦΥΠΗΡΕΤΗΣΗΣ ΤΟ 65ο ΕΤΟΣ ΤΗΣ ΗΛΙΚΙΑΣ ΤΟΥΣ .  N 165 (1) 2012                                                                   </t>
    </r>
  </si>
  <si>
    <t>Ενορία Καιμακλίου, Δήμος Λευκωσίας</t>
  </si>
  <si>
    <t>Τηλεμάχου 8, Τ.Κ. 1026, Λευκωσία</t>
  </si>
  <si>
    <t xml:space="preserve">Αγάπιος Παυλίδης,                 Τηλ. 99644614                                 </t>
  </si>
  <si>
    <t xml:space="preserve">Παυλίδης Αγάπιος                 Τηλ. 99644614                                 </t>
  </si>
  <si>
    <t>Κυριάκου   Μάτση 36Α, 2409 Έγκωμη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</si>
</sst>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/mm/yy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161"/>
    </font>
    <font>
      <sz val="10"/>
      <color indexed="29"/>
      <name val="Arial"/>
      <family val="2"/>
    </font>
    <font>
      <sz val="11"/>
      <name val="Arial"/>
      <family val="2"/>
      <charset val="16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  <charset val="161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1" applyNumberFormat="0" applyFont="0" applyFill="0" applyBorder="0" applyAlignment="0" applyProtection="0">
      <alignment horizontal="center" vertical="center" wrapText="1"/>
    </xf>
  </cellStyleXfs>
  <cellXfs count="52">
    <xf numFmtId="0" fontId="0" fillId="0" borderId="0" xfId="0"/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wrapText="1"/>
    </xf>
    <xf numFmtId="0" fontId="0" fillId="3" borderId="0" xfId="0" applyNumberFormat="1" applyFill="1" applyBorder="1" applyAlignment="1">
      <alignment wrapText="1"/>
    </xf>
    <xf numFmtId="0" fontId="0" fillId="3" borderId="0" xfId="0" applyNumberFormat="1" applyFill="1" applyAlignment="1">
      <alignment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Alignment="1">
      <alignment horizontal="center" vertical="center" wrapText="1"/>
    </xf>
    <xf numFmtId="0" fontId="0" fillId="0" borderId="2" xfId="0" applyNumberFormat="1" applyBorder="1" applyAlignment="1">
      <alignment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42"/>
  <sheetViews>
    <sheetView tabSelected="1" view="pageBreakPreview" topLeftCell="A47" zoomScale="70" zoomScaleNormal="75" zoomScaleSheetLayoutView="70" workbookViewId="0">
      <selection activeCell="I55" sqref="I55"/>
    </sheetView>
  </sheetViews>
  <sheetFormatPr defaultColWidth="9.140625" defaultRowHeight="12.75" x14ac:dyDescent="0.2"/>
  <cols>
    <col min="1" max="1" width="6.85546875" style="2" customWidth="1"/>
    <col min="2" max="2" width="40.140625" style="2" customWidth="1"/>
    <col min="3" max="3" width="14.5703125" style="17" hidden="1" customWidth="1"/>
    <col min="4" max="4" width="13.5703125" style="18" hidden="1" customWidth="1"/>
    <col min="5" max="5" width="18.42578125" style="18" hidden="1" customWidth="1"/>
    <col min="6" max="6" width="30.140625" style="17" hidden="1" customWidth="1"/>
    <col min="7" max="7" width="33.85546875" style="17" hidden="1" customWidth="1"/>
    <col min="8" max="8" width="58.85546875" style="17" customWidth="1"/>
    <col min="9" max="9" width="63.5703125" style="17" customWidth="1"/>
    <col min="10" max="10" width="9.140625" style="1"/>
    <col min="11" max="11" width="67.140625" style="1" customWidth="1"/>
    <col min="12" max="128" width="9.140625" style="1"/>
    <col min="129" max="16384" width="9.140625" style="2"/>
  </cols>
  <sheetData>
    <row r="1" spans="1:128" ht="78" customHeight="1" x14ac:dyDescent="0.2">
      <c r="A1" s="50" t="s">
        <v>630</v>
      </c>
      <c r="B1" s="51"/>
      <c r="C1" s="51"/>
      <c r="D1" s="51"/>
      <c r="E1" s="51"/>
      <c r="F1" s="51"/>
      <c r="G1" s="51"/>
      <c r="H1" s="51"/>
      <c r="I1" s="51"/>
    </row>
    <row r="2" spans="1:128" s="4" customFormat="1" ht="74.25" customHeight="1" x14ac:dyDescent="0.2">
      <c r="A2" s="20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83.25" customHeight="1" x14ac:dyDescent="0.2">
      <c r="A3" s="22">
        <v>1</v>
      </c>
      <c r="B3" s="23" t="s">
        <v>573</v>
      </c>
      <c r="C3" s="24" t="s">
        <v>9</v>
      </c>
      <c r="D3" s="25">
        <v>29165</v>
      </c>
      <c r="E3" s="25">
        <v>47428</v>
      </c>
      <c r="F3" s="24" t="s">
        <v>10</v>
      </c>
      <c r="G3" s="24" t="s">
        <v>11</v>
      </c>
      <c r="H3" s="24" t="s">
        <v>12</v>
      </c>
      <c r="I3" s="24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ht="83.25" customHeight="1" x14ac:dyDescent="0.2">
      <c r="A4" s="22">
        <v>2</v>
      </c>
      <c r="B4" s="23" t="s">
        <v>574</v>
      </c>
      <c r="C4" s="24" t="s">
        <v>14</v>
      </c>
      <c r="D4" s="25">
        <v>20824</v>
      </c>
      <c r="E4" s="25">
        <v>44565</v>
      </c>
      <c r="F4" s="24" t="s">
        <v>10</v>
      </c>
      <c r="G4" s="24" t="s">
        <v>15</v>
      </c>
      <c r="H4" s="24" t="s">
        <v>15</v>
      </c>
      <c r="I4" s="24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spans="1:128" ht="63" customHeight="1" x14ac:dyDescent="0.25">
      <c r="A5" s="22">
        <v>3</v>
      </c>
      <c r="B5" s="26" t="s">
        <v>495</v>
      </c>
      <c r="C5" s="22" t="s">
        <v>17</v>
      </c>
      <c r="D5" s="27">
        <f>DATE(1965,6,20)</f>
        <v>23913</v>
      </c>
      <c r="E5" s="27" t="s">
        <v>18</v>
      </c>
      <c r="F5" s="22" t="s">
        <v>19</v>
      </c>
      <c r="G5" s="22" t="s">
        <v>20</v>
      </c>
      <c r="H5" s="22" t="s">
        <v>21</v>
      </c>
      <c r="I5" s="22" t="s">
        <v>22</v>
      </c>
    </row>
    <row r="6" spans="1:128" ht="63" customHeight="1" x14ac:dyDescent="0.2">
      <c r="A6" s="22">
        <v>4</v>
      </c>
      <c r="B6" s="28" t="s">
        <v>575</v>
      </c>
      <c r="C6" s="22" t="s">
        <v>9</v>
      </c>
      <c r="D6" s="27">
        <v>31182</v>
      </c>
      <c r="E6" s="27">
        <v>54923</v>
      </c>
      <c r="F6" s="22" t="s">
        <v>10</v>
      </c>
      <c r="G6" s="22" t="s">
        <v>23</v>
      </c>
      <c r="H6" s="22" t="s">
        <v>23</v>
      </c>
      <c r="I6" s="22" t="s">
        <v>24</v>
      </c>
    </row>
    <row r="7" spans="1:128" ht="83.25" customHeight="1" x14ac:dyDescent="0.2">
      <c r="A7" s="22">
        <v>5</v>
      </c>
      <c r="B7" s="28" t="s">
        <v>572</v>
      </c>
      <c r="C7" s="22" t="s">
        <v>25</v>
      </c>
      <c r="D7" s="27" t="s">
        <v>26</v>
      </c>
      <c r="E7" s="27" t="s">
        <v>27</v>
      </c>
      <c r="F7" s="22" t="s">
        <v>10</v>
      </c>
      <c r="G7" s="29" t="s">
        <v>28</v>
      </c>
      <c r="H7" s="29" t="s">
        <v>28</v>
      </c>
      <c r="I7" s="29" t="s">
        <v>29</v>
      </c>
    </row>
    <row r="8" spans="1:128" ht="83.25" customHeight="1" x14ac:dyDescent="0.2">
      <c r="A8" s="22">
        <v>6</v>
      </c>
      <c r="B8" s="28" t="s">
        <v>576</v>
      </c>
      <c r="C8" s="22" t="s">
        <v>30</v>
      </c>
      <c r="D8" s="27" t="s">
        <v>31</v>
      </c>
      <c r="E8" s="27">
        <v>48752</v>
      </c>
      <c r="F8" s="22" t="s">
        <v>10</v>
      </c>
      <c r="G8" s="29" t="s">
        <v>32</v>
      </c>
      <c r="H8" s="29" t="s">
        <v>33</v>
      </c>
      <c r="I8" s="29" t="s">
        <v>34</v>
      </c>
    </row>
    <row r="9" spans="1:128" ht="83.25" customHeight="1" x14ac:dyDescent="0.2">
      <c r="A9" s="22">
        <v>7</v>
      </c>
      <c r="B9" s="28" t="s">
        <v>577</v>
      </c>
      <c r="C9" s="22" t="s">
        <v>35</v>
      </c>
      <c r="D9" s="27" t="s">
        <v>36</v>
      </c>
      <c r="E9" s="27" t="s">
        <v>37</v>
      </c>
      <c r="F9" s="22" t="s">
        <v>10</v>
      </c>
      <c r="G9" s="29" t="s">
        <v>38</v>
      </c>
      <c r="H9" s="29" t="s">
        <v>39</v>
      </c>
      <c r="I9" s="29" t="s">
        <v>40</v>
      </c>
    </row>
    <row r="10" spans="1:128" ht="72.75" customHeight="1" x14ac:dyDescent="0.2">
      <c r="A10" s="22">
        <v>8</v>
      </c>
      <c r="B10" s="23" t="s">
        <v>578</v>
      </c>
      <c r="C10" s="22" t="s">
        <v>25</v>
      </c>
      <c r="D10" s="25" t="s">
        <v>41</v>
      </c>
      <c r="E10" s="25" t="s">
        <v>42</v>
      </c>
      <c r="F10" s="24" t="s">
        <v>43</v>
      </c>
      <c r="G10" s="24" t="s">
        <v>44</v>
      </c>
      <c r="H10" s="24" t="s">
        <v>44</v>
      </c>
      <c r="I10" s="24" t="s">
        <v>45</v>
      </c>
      <c r="P10" s="5"/>
      <c r="Q10" s="5"/>
    </row>
    <row r="11" spans="1:128" ht="81" customHeight="1" x14ac:dyDescent="0.2">
      <c r="A11" s="22">
        <v>9</v>
      </c>
      <c r="B11" s="28" t="s">
        <v>496</v>
      </c>
      <c r="C11" s="22" t="s">
        <v>46</v>
      </c>
      <c r="D11" s="27">
        <f>DATE(1963,12,29)</f>
        <v>23374</v>
      </c>
      <c r="E11" s="27" t="s">
        <v>47</v>
      </c>
      <c r="F11" s="22" t="s">
        <v>48</v>
      </c>
      <c r="G11" s="29" t="s">
        <v>49</v>
      </c>
      <c r="H11" s="29" t="s">
        <v>49</v>
      </c>
      <c r="I11" s="22" t="s">
        <v>50</v>
      </c>
    </row>
    <row r="12" spans="1:128" ht="81" customHeight="1" x14ac:dyDescent="0.2">
      <c r="A12" s="22">
        <v>10</v>
      </c>
      <c r="B12" s="28" t="s">
        <v>497</v>
      </c>
      <c r="C12" s="22" t="s">
        <v>51</v>
      </c>
      <c r="D12" s="27">
        <v>23582</v>
      </c>
      <c r="E12" s="27">
        <v>47326</v>
      </c>
      <c r="F12" s="22" t="s">
        <v>52</v>
      </c>
      <c r="G12" s="29" t="s">
        <v>53</v>
      </c>
      <c r="H12" s="29" t="s">
        <v>54</v>
      </c>
      <c r="I12" s="22" t="s">
        <v>55</v>
      </c>
    </row>
    <row r="13" spans="1:128" ht="90" customHeight="1" x14ac:dyDescent="0.2">
      <c r="A13" s="22">
        <v>11</v>
      </c>
      <c r="B13" s="28" t="s">
        <v>498</v>
      </c>
      <c r="C13" s="22" t="s">
        <v>9</v>
      </c>
      <c r="D13" s="27">
        <v>26925</v>
      </c>
      <c r="E13" s="27">
        <v>50666</v>
      </c>
      <c r="F13" s="22" t="s">
        <v>56</v>
      </c>
      <c r="G13" s="22" t="s">
        <v>57</v>
      </c>
      <c r="H13" s="22" t="s">
        <v>57</v>
      </c>
      <c r="I13" s="22" t="s">
        <v>58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ht="80.25" customHeight="1" x14ac:dyDescent="0.2">
      <c r="A14" s="22">
        <v>12</v>
      </c>
      <c r="B14" s="23" t="s">
        <v>499</v>
      </c>
      <c r="C14" s="24" t="s">
        <v>59</v>
      </c>
      <c r="D14" s="25">
        <v>20830</v>
      </c>
      <c r="E14" s="30">
        <v>44571</v>
      </c>
      <c r="F14" s="24" t="s">
        <v>19</v>
      </c>
      <c r="G14" s="24" t="s">
        <v>60</v>
      </c>
      <c r="H14" s="24" t="s">
        <v>61</v>
      </c>
      <c r="I14" s="24" t="s">
        <v>62</v>
      </c>
    </row>
    <row r="15" spans="1:128" ht="80.25" customHeight="1" x14ac:dyDescent="0.2">
      <c r="A15" s="22">
        <v>13</v>
      </c>
      <c r="B15" s="28" t="s">
        <v>500</v>
      </c>
      <c r="C15" s="22" t="s">
        <v>63</v>
      </c>
      <c r="D15" s="27">
        <f>DATE(1960,11,23)</f>
        <v>22243</v>
      </c>
      <c r="E15" s="27" t="s">
        <v>64</v>
      </c>
      <c r="F15" s="22" t="s">
        <v>65</v>
      </c>
      <c r="G15" s="22" t="s">
        <v>66</v>
      </c>
      <c r="H15" s="22" t="s">
        <v>66</v>
      </c>
      <c r="I15" s="22" t="s">
        <v>67</v>
      </c>
    </row>
    <row r="16" spans="1:128" ht="80.25" customHeight="1" x14ac:dyDescent="0.2">
      <c r="A16" s="22">
        <v>14</v>
      </c>
      <c r="B16" s="28" t="s">
        <v>501</v>
      </c>
      <c r="C16" s="22" t="s">
        <v>68</v>
      </c>
      <c r="D16" s="27">
        <v>30735</v>
      </c>
      <c r="E16" s="27">
        <v>54477</v>
      </c>
      <c r="F16" s="22" t="s">
        <v>10</v>
      </c>
      <c r="G16" s="22" t="s">
        <v>69</v>
      </c>
      <c r="H16" s="22" t="s">
        <v>69</v>
      </c>
      <c r="I16" s="22" t="s">
        <v>70</v>
      </c>
    </row>
    <row r="17" spans="1:128" ht="90" customHeight="1" x14ac:dyDescent="0.2">
      <c r="A17" s="22">
        <v>15</v>
      </c>
      <c r="B17" s="28" t="s">
        <v>502</v>
      </c>
      <c r="C17" s="22" t="s">
        <v>71</v>
      </c>
      <c r="D17" s="27">
        <f>DATE(1961,6,19)</f>
        <v>22451</v>
      </c>
      <c r="E17" s="27" t="s">
        <v>72</v>
      </c>
      <c r="F17" s="22" t="s">
        <v>73</v>
      </c>
      <c r="G17" s="22" t="s">
        <v>74</v>
      </c>
      <c r="H17" s="22" t="s">
        <v>75</v>
      </c>
      <c r="I17" s="22" t="s">
        <v>76</v>
      </c>
    </row>
    <row r="18" spans="1:128" ht="71.25" customHeight="1" x14ac:dyDescent="0.2">
      <c r="A18" s="22">
        <v>16</v>
      </c>
      <c r="B18" s="28" t="s">
        <v>503</v>
      </c>
      <c r="C18" s="22" t="s">
        <v>77</v>
      </c>
      <c r="D18" s="27">
        <v>25260</v>
      </c>
      <c r="E18" s="31">
        <v>49001</v>
      </c>
      <c r="F18" s="22" t="s">
        <v>78</v>
      </c>
      <c r="G18" s="22" t="s">
        <v>79</v>
      </c>
      <c r="H18" s="22" t="s">
        <v>80</v>
      </c>
      <c r="I18" s="22" t="s">
        <v>81</v>
      </c>
    </row>
    <row r="19" spans="1:128" ht="90" customHeight="1" x14ac:dyDescent="0.2">
      <c r="A19" s="22">
        <v>17</v>
      </c>
      <c r="B19" s="28" t="s">
        <v>82</v>
      </c>
      <c r="C19" s="22" t="s">
        <v>83</v>
      </c>
      <c r="D19" s="27">
        <v>27103</v>
      </c>
      <c r="E19" s="27" t="s">
        <v>84</v>
      </c>
      <c r="F19" s="22" t="s">
        <v>10</v>
      </c>
      <c r="G19" s="22" t="s">
        <v>85</v>
      </c>
      <c r="H19" s="22" t="s">
        <v>85</v>
      </c>
      <c r="I19" s="22" t="s">
        <v>86</v>
      </c>
    </row>
    <row r="20" spans="1:128" ht="90" customHeight="1" x14ac:dyDescent="0.2">
      <c r="A20" s="22">
        <v>18</v>
      </c>
      <c r="B20" s="28" t="s">
        <v>504</v>
      </c>
      <c r="C20" s="22" t="s">
        <v>25</v>
      </c>
      <c r="D20" s="27" t="s">
        <v>87</v>
      </c>
      <c r="E20" s="27" t="s">
        <v>88</v>
      </c>
      <c r="F20" s="22" t="s">
        <v>89</v>
      </c>
      <c r="G20" s="22" t="s">
        <v>90</v>
      </c>
      <c r="H20" s="22" t="s">
        <v>91</v>
      </c>
      <c r="I20" s="22" t="s">
        <v>92</v>
      </c>
    </row>
    <row r="21" spans="1:128" ht="70.5" customHeight="1" x14ac:dyDescent="0.2">
      <c r="A21" s="22">
        <v>19</v>
      </c>
      <c r="B21" s="23" t="s">
        <v>505</v>
      </c>
      <c r="C21" s="24" t="s">
        <v>93</v>
      </c>
      <c r="D21" s="25">
        <v>25508</v>
      </c>
      <c r="E21" s="30">
        <v>49249</v>
      </c>
      <c r="F21" s="24" t="s">
        <v>94</v>
      </c>
      <c r="G21" s="24" t="s">
        <v>95</v>
      </c>
      <c r="H21" s="24" t="s">
        <v>95</v>
      </c>
      <c r="I21" s="24" t="s">
        <v>96</v>
      </c>
    </row>
    <row r="22" spans="1:128" ht="83.25" customHeight="1" x14ac:dyDescent="0.2">
      <c r="A22" s="22">
        <v>20</v>
      </c>
      <c r="B22" s="28" t="s">
        <v>506</v>
      </c>
      <c r="C22" s="22" t="s">
        <v>97</v>
      </c>
      <c r="D22" s="27">
        <f>DATE(1968,11,5)</f>
        <v>25147</v>
      </c>
      <c r="E22" s="31">
        <v>48888</v>
      </c>
      <c r="F22" s="22" t="s">
        <v>98</v>
      </c>
      <c r="G22" s="22" t="s">
        <v>99</v>
      </c>
      <c r="H22" s="22" t="s">
        <v>100</v>
      </c>
      <c r="I22" s="22" t="s">
        <v>101</v>
      </c>
    </row>
    <row r="23" spans="1:128" ht="83.25" customHeight="1" x14ac:dyDescent="0.2">
      <c r="A23" s="22">
        <v>21</v>
      </c>
      <c r="B23" s="28" t="s">
        <v>507</v>
      </c>
      <c r="C23" s="22" t="s">
        <v>102</v>
      </c>
      <c r="D23" s="27" t="s">
        <v>103</v>
      </c>
      <c r="E23" s="31">
        <v>49875</v>
      </c>
      <c r="F23" s="22" t="s">
        <v>104</v>
      </c>
      <c r="G23" s="22" t="s">
        <v>105</v>
      </c>
      <c r="H23" s="22" t="s">
        <v>106</v>
      </c>
      <c r="I23" s="22" t="s">
        <v>107</v>
      </c>
    </row>
    <row r="24" spans="1:128" ht="83.25" customHeight="1" x14ac:dyDescent="0.2">
      <c r="A24" s="22">
        <v>22</v>
      </c>
      <c r="B24" s="28" t="s">
        <v>508</v>
      </c>
      <c r="C24" s="22" t="s">
        <v>108</v>
      </c>
      <c r="D24" s="27">
        <v>22381</v>
      </c>
      <c r="E24" s="31">
        <v>46122</v>
      </c>
      <c r="F24" s="22" t="s">
        <v>98</v>
      </c>
      <c r="G24" s="22" t="s">
        <v>109</v>
      </c>
      <c r="H24" s="22" t="s">
        <v>109</v>
      </c>
      <c r="I24" s="22" t="s">
        <v>107</v>
      </c>
    </row>
    <row r="25" spans="1:128" ht="83.25" customHeight="1" x14ac:dyDescent="0.2">
      <c r="A25" s="22">
        <v>23</v>
      </c>
      <c r="B25" s="28" t="s">
        <v>568</v>
      </c>
      <c r="C25" s="22" t="s">
        <v>571</v>
      </c>
      <c r="D25" s="27">
        <v>31687</v>
      </c>
      <c r="E25" s="31">
        <v>55428</v>
      </c>
      <c r="F25" s="22" t="s">
        <v>98</v>
      </c>
      <c r="G25" s="22" t="s">
        <v>569</v>
      </c>
      <c r="H25" s="22" t="s">
        <v>570</v>
      </c>
      <c r="I25" s="22" t="s">
        <v>486</v>
      </c>
    </row>
    <row r="26" spans="1:128" ht="87" customHeight="1" x14ac:dyDescent="0.2">
      <c r="A26" s="22">
        <v>24</v>
      </c>
      <c r="B26" s="28" t="s">
        <v>509</v>
      </c>
      <c r="C26" s="22" t="s">
        <v>110</v>
      </c>
      <c r="D26" s="27">
        <f>DATE(1966,6,4)</f>
        <v>24262</v>
      </c>
      <c r="E26" s="31">
        <v>48003</v>
      </c>
      <c r="F26" s="22" t="s">
        <v>10</v>
      </c>
      <c r="G26" s="22" t="s">
        <v>111</v>
      </c>
      <c r="H26" s="22" t="s">
        <v>112</v>
      </c>
      <c r="I26" s="22" t="s">
        <v>113</v>
      </c>
    </row>
    <row r="27" spans="1:128" ht="87" customHeight="1" x14ac:dyDescent="0.2">
      <c r="A27" s="22">
        <v>25</v>
      </c>
      <c r="B27" s="28" t="s">
        <v>510</v>
      </c>
      <c r="C27" s="22" t="s">
        <v>9</v>
      </c>
      <c r="D27" s="27">
        <v>22125</v>
      </c>
      <c r="E27" s="31">
        <v>45866</v>
      </c>
      <c r="F27" s="22" t="s">
        <v>10</v>
      </c>
      <c r="G27" s="22" t="s">
        <v>114</v>
      </c>
      <c r="H27" s="22" t="s">
        <v>115</v>
      </c>
      <c r="I27" s="22" t="s">
        <v>116</v>
      </c>
    </row>
    <row r="28" spans="1:128" s="7" customFormat="1" ht="99.75" customHeight="1" x14ac:dyDescent="0.2">
      <c r="A28" s="22">
        <v>26</v>
      </c>
      <c r="B28" s="28" t="s">
        <v>511</v>
      </c>
      <c r="C28" s="29" t="s">
        <v>117</v>
      </c>
      <c r="D28" s="32">
        <v>25537</v>
      </c>
      <c r="E28" s="32" t="s">
        <v>118</v>
      </c>
      <c r="F28" s="29" t="s">
        <v>10</v>
      </c>
      <c r="G28" s="29" t="s">
        <v>119</v>
      </c>
      <c r="H28" s="29" t="s">
        <v>119</v>
      </c>
      <c r="I28" s="29" t="s">
        <v>120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</row>
    <row r="29" spans="1:128" ht="80.25" customHeight="1" x14ac:dyDescent="0.2">
      <c r="A29" s="22">
        <v>27</v>
      </c>
      <c r="B29" s="28" t="s">
        <v>512</v>
      </c>
      <c r="C29" s="22" t="s">
        <v>121</v>
      </c>
      <c r="D29" s="27">
        <f>DATE(1960,5,29)</f>
        <v>22065</v>
      </c>
      <c r="E29" s="27" t="s">
        <v>122</v>
      </c>
      <c r="F29" s="22" t="s">
        <v>123</v>
      </c>
      <c r="G29" s="22" t="s">
        <v>124</v>
      </c>
      <c r="H29" s="22" t="s">
        <v>125</v>
      </c>
      <c r="I29" s="22" t="s">
        <v>126</v>
      </c>
    </row>
    <row r="30" spans="1:128" ht="80.25" customHeight="1" x14ac:dyDescent="0.2">
      <c r="A30" s="22">
        <v>28</v>
      </c>
      <c r="B30" s="28" t="s">
        <v>513</v>
      </c>
      <c r="C30" s="22" t="s">
        <v>14</v>
      </c>
      <c r="D30" s="27">
        <v>28195</v>
      </c>
      <c r="E30" s="27">
        <v>51936</v>
      </c>
      <c r="F30" s="22" t="s">
        <v>10</v>
      </c>
      <c r="G30" s="22" t="s">
        <v>127</v>
      </c>
      <c r="H30" s="22" t="s">
        <v>127</v>
      </c>
      <c r="I30" s="22" t="s">
        <v>16</v>
      </c>
    </row>
    <row r="31" spans="1:128" ht="87" customHeight="1" x14ac:dyDescent="0.2">
      <c r="A31" s="22">
        <v>29</v>
      </c>
      <c r="B31" s="28" t="s">
        <v>514</v>
      </c>
      <c r="C31" s="22" t="s">
        <v>128</v>
      </c>
      <c r="D31" s="27">
        <v>26638</v>
      </c>
      <c r="E31" s="27">
        <v>50379</v>
      </c>
      <c r="F31" s="29" t="s">
        <v>10</v>
      </c>
      <c r="G31" s="29" t="s">
        <v>129</v>
      </c>
      <c r="H31" s="22" t="s">
        <v>130</v>
      </c>
      <c r="I31" s="22" t="s">
        <v>131</v>
      </c>
    </row>
    <row r="32" spans="1:128" ht="87" customHeight="1" x14ac:dyDescent="0.2">
      <c r="A32" s="22">
        <v>30</v>
      </c>
      <c r="B32" s="28" t="s">
        <v>515</v>
      </c>
      <c r="C32" s="22" t="s">
        <v>25</v>
      </c>
      <c r="D32" s="27" t="s">
        <v>132</v>
      </c>
      <c r="E32" s="27" t="s">
        <v>133</v>
      </c>
      <c r="F32" s="29" t="s">
        <v>10</v>
      </c>
      <c r="G32" s="29" t="s">
        <v>134</v>
      </c>
      <c r="H32" s="29" t="s">
        <v>134</v>
      </c>
      <c r="I32" s="22" t="s">
        <v>135</v>
      </c>
    </row>
    <row r="33" spans="1:128" ht="106.5" customHeight="1" x14ac:dyDescent="0.2">
      <c r="A33" s="22">
        <v>31</v>
      </c>
      <c r="B33" s="28" t="s">
        <v>516</v>
      </c>
      <c r="C33" s="22" t="s">
        <v>136</v>
      </c>
      <c r="D33" s="27">
        <v>20593</v>
      </c>
      <c r="E33" s="27" t="s">
        <v>137</v>
      </c>
      <c r="F33" s="22" t="s">
        <v>138</v>
      </c>
      <c r="G33" s="22" t="s">
        <v>139</v>
      </c>
      <c r="H33" s="22" t="s">
        <v>139</v>
      </c>
      <c r="I33" s="22" t="s">
        <v>140</v>
      </c>
    </row>
    <row r="34" spans="1:128" ht="106.5" customHeight="1" x14ac:dyDescent="0.2">
      <c r="A34" s="22">
        <v>32</v>
      </c>
      <c r="B34" s="28" t="s">
        <v>517</v>
      </c>
      <c r="C34" s="22" t="s">
        <v>25</v>
      </c>
      <c r="D34" s="27">
        <v>28236</v>
      </c>
      <c r="E34" s="27" t="s">
        <v>141</v>
      </c>
      <c r="F34" s="22" t="s">
        <v>10</v>
      </c>
      <c r="G34" s="22" t="s">
        <v>142</v>
      </c>
      <c r="H34" s="22" t="s">
        <v>142</v>
      </c>
      <c r="I34" s="22" t="s">
        <v>143</v>
      </c>
    </row>
    <row r="35" spans="1:128" ht="66" customHeight="1" x14ac:dyDescent="0.2">
      <c r="A35" s="22">
        <v>33</v>
      </c>
      <c r="B35" s="28" t="s">
        <v>518</v>
      </c>
      <c r="C35" s="22" t="s">
        <v>144</v>
      </c>
      <c r="D35" s="27">
        <f>DATE(1964,3,18)</f>
        <v>23454</v>
      </c>
      <c r="E35" s="27" t="s">
        <v>145</v>
      </c>
      <c r="F35" s="22" t="s">
        <v>146</v>
      </c>
      <c r="G35" s="22" t="s">
        <v>147</v>
      </c>
      <c r="H35" s="22" t="s">
        <v>147</v>
      </c>
      <c r="I35" s="22" t="s">
        <v>148</v>
      </c>
    </row>
    <row r="36" spans="1:128" ht="72.75" customHeight="1" x14ac:dyDescent="0.2">
      <c r="A36" s="22">
        <v>34</v>
      </c>
      <c r="B36" s="23" t="s">
        <v>582</v>
      </c>
      <c r="C36" s="33" t="s">
        <v>9</v>
      </c>
      <c r="D36" s="25">
        <v>23226</v>
      </c>
      <c r="E36" s="25">
        <v>46968</v>
      </c>
      <c r="F36" s="33" t="s">
        <v>149</v>
      </c>
      <c r="G36" s="33" t="s">
        <v>150</v>
      </c>
      <c r="H36" s="34" t="s">
        <v>151</v>
      </c>
      <c r="I36" s="2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spans="1:128" ht="72.75" customHeight="1" x14ac:dyDescent="0.2">
      <c r="A37" s="22">
        <v>35</v>
      </c>
      <c r="B37" s="23" t="s">
        <v>581</v>
      </c>
      <c r="C37" s="33" t="s">
        <v>9</v>
      </c>
      <c r="D37" s="25">
        <v>26060</v>
      </c>
      <c r="E37" s="25">
        <v>49802</v>
      </c>
      <c r="F37" s="33" t="s">
        <v>152</v>
      </c>
      <c r="G37" s="33" t="s">
        <v>153</v>
      </c>
      <c r="H37" s="34" t="s">
        <v>154</v>
      </c>
      <c r="I37" s="22" t="s">
        <v>58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spans="1:128" ht="90" customHeight="1" x14ac:dyDescent="0.2">
      <c r="A38" s="22">
        <v>36</v>
      </c>
      <c r="B38" s="28" t="s">
        <v>519</v>
      </c>
      <c r="C38" s="22" t="s">
        <v>155</v>
      </c>
      <c r="D38" s="27">
        <f>DATE(1960,2,10)</f>
        <v>21956</v>
      </c>
      <c r="E38" s="31">
        <v>45698</v>
      </c>
      <c r="F38" s="22" t="s">
        <v>156</v>
      </c>
      <c r="G38" s="22" t="s">
        <v>157</v>
      </c>
      <c r="H38" s="22" t="s">
        <v>157</v>
      </c>
      <c r="I38" s="22" t="s">
        <v>158</v>
      </c>
    </row>
    <row r="39" spans="1:128" ht="84" customHeight="1" x14ac:dyDescent="0.2">
      <c r="A39" s="22">
        <v>37</v>
      </c>
      <c r="B39" s="28" t="s">
        <v>579</v>
      </c>
      <c r="C39" s="22" t="s">
        <v>159</v>
      </c>
      <c r="D39" s="27">
        <f>DATE(1966,6,3)</f>
        <v>24261</v>
      </c>
      <c r="E39" s="31">
        <v>48002</v>
      </c>
      <c r="F39" s="22" t="s">
        <v>138</v>
      </c>
      <c r="G39" s="22" t="s">
        <v>160</v>
      </c>
      <c r="H39" s="22" t="s">
        <v>161</v>
      </c>
      <c r="I39" s="22" t="s">
        <v>162</v>
      </c>
    </row>
    <row r="40" spans="1:128" ht="84" customHeight="1" x14ac:dyDescent="0.2">
      <c r="A40" s="22">
        <v>38</v>
      </c>
      <c r="B40" s="28" t="s">
        <v>580</v>
      </c>
      <c r="C40" s="22" t="s">
        <v>102</v>
      </c>
      <c r="D40" s="27">
        <v>24844</v>
      </c>
      <c r="E40" s="27">
        <v>48586</v>
      </c>
      <c r="F40" s="22" t="s">
        <v>10</v>
      </c>
      <c r="G40" s="22" t="s">
        <v>163</v>
      </c>
      <c r="H40" s="22" t="s">
        <v>164</v>
      </c>
      <c r="I40" s="22" t="s">
        <v>165</v>
      </c>
    </row>
    <row r="41" spans="1:128" ht="96" customHeight="1" x14ac:dyDescent="0.2">
      <c r="A41" s="22">
        <v>39</v>
      </c>
      <c r="B41" s="28" t="s">
        <v>583</v>
      </c>
      <c r="C41" s="22" t="s">
        <v>166</v>
      </c>
      <c r="D41" s="27">
        <f>DATE(1971,6,21)</f>
        <v>26105</v>
      </c>
      <c r="E41" s="27" t="s">
        <v>167</v>
      </c>
      <c r="F41" s="22" t="s">
        <v>10</v>
      </c>
      <c r="G41" s="29" t="s">
        <v>168</v>
      </c>
      <c r="H41" s="29" t="s">
        <v>169</v>
      </c>
      <c r="I41" s="29" t="s">
        <v>170</v>
      </c>
    </row>
    <row r="42" spans="1:128" ht="96" customHeight="1" x14ac:dyDescent="0.2">
      <c r="A42" s="22">
        <v>40</v>
      </c>
      <c r="B42" s="28" t="s">
        <v>520</v>
      </c>
      <c r="C42" s="22" t="s">
        <v>171</v>
      </c>
      <c r="D42" s="27" t="s">
        <v>172</v>
      </c>
      <c r="E42" s="27">
        <v>46659</v>
      </c>
      <c r="F42" s="22" t="s">
        <v>10</v>
      </c>
      <c r="G42" s="29" t="s">
        <v>173</v>
      </c>
      <c r="H42" s="29" t="s">
        <v>173</v>
      </c>
      <c r="I42" s="29" t="s">
        <v>174</v>
      </c>
    </row>
    <row r="43" spans="1:128" ht="96" customHeight="1" x14ac:dyDescent="0.2">
      <c r="A43" s="22">
        <v>41</v>
      </c>
      <c r="B43" s="28" t="s">
        <v>521</v>
      </c>
      <c r="C43" s="22" t="s">
        <v>35</v>
      </c>
      <c r="D43" s="27">
        <v>23814</v>
      </c>
      <c r="E43" s="27">
        <v>47555</v>
      </c>
      <c r="F43" s="22" t="s">
        <v>10</v>
      </c>
      <c r="G43" s="29" t="s">
        <v>175</v>
      </c>
      <c r="H43" s="29" t="s">
        <v>175</v>
      </c>
      <c r="I43" s="29" t="s">
        <v>107</v>
      </c>
    </row>
    <row r="44" spans="1:128" ht="72.75" customHeight="1" x14ac:dyDescent="0.2">
      <c r="A44" s="22">
        <v>42</v>
      </c>
      <c r="B44" s="28" t="s">
        <v>522</v>
      </c>
      <c r="C44" s="22" t="s">
        <v>35</v>
      </c>
      <c r="D44" s="27">
        <v>29975</v>
      </c>
      <c r="E44" s="27">
        <v>53716</v>
      </c>
      <c r="F44" s="22" t="s">
        <v>10</v>
      </c>
      <c r="G44" s="22" t="s">
        <v>176</v>
      </c>
      <c r="H44" s="22" t="s">
        <v>177</v>
      </c>
      <c r="I44" s="22" t="s">
        <v>107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spans="1:128" ht="72.75" customHeight="1" x14ac:dyDescent="0.2">
      <c r="A45" s="22">
        <v>43</v>
      </c>
      <c r="B45" s="28" t="s">
        <v>523</v>
      </c>
      <c r="C45" s="22" t="s">
        <v>9</v>
      </c>
      <c r="D45" s="27">
        <v>31917</v>
      </c>
      <c r="E45" s="27">
        <v>49084</v>
      </c>
      <c r="F45" s="22" t="s">
        <v>10</v>
      </c>
      <c r="G45" s="22" t="s">
        <v>178</v>
      </c>
      <c r="H45" s="22" t="s">
        <v>178</v>
      </c>
      <c r="I45" s="22" t="s">
        <v>24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128" ht="90" customHeight="1" x14ac:dyDescent="0.2">
      <c r="A46" s="22">
        <v>44</v>
      </c>
      <c r="B46" s="28" t="s">
        <v>524</v>
      </c>
      <c r="C46" s="22" t="s">
        <v>180</v>
      </c>
      <c r="D46" s="27">
        <f>DATE(1958,7,5)</f>
        <v>21371</v>
      </c>
      <c r="E46" s="31">
        <v>45112</v>
      </c>
      <c r="F46" s="22" t="s">
        <v>181</v>
      </c>
      <c r="G46" s="22" t="s">
        <v>182</v>
      </c>
      <c r="H46" s="22" t="s">
        <v>182</v>
      </c>
      <c r="I46" s="22" t="s">
        <v>101</v>
      </c>
    </row>
    <row r="47" spans="1:128" ht="77.25" customHeight="1" x14ac:dyDescent="0.2">
      <c r="A47" s="22">
        <v>45</v>
      </c>
      <c r="B47" s="23" t="s">
        <v>525</v>
      </c>
      <c r="C47" s="22" t="s">
        <v>9</v>
      </c>
      <c r="D47" s="25">
        <v>23312</v>
      </c>
      <c r="E47" s="25">
        <v>47054</v>
      </c>
      <c r="F47" s="24" t="s">
        <v>10</v>
      </c>
      <c r="G47" s="24" t="s">
        <v>183</v>
      </c>
      <c r="H47" s="24" t="s">
        <v>183</v>
      </c>
      <c r="I47" s="24" t="s">
        <v>116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128" ht="77.25" customHeight="1" x14ac:dyDescent="0.2">
      <c r="A48" s="22">
        <v>46</v>
      </c>
      <c r="B48" s="23" t="s">
        <v>528</v>
      </c>
      <c r="C48" s="22" t="s">
        <v>9</v>
      </c>
      <c r="D48" s="25">
        <v>31700</v>
      </c>
      <c r="E48" s="25">
        <v>55441</v>
      </c>
      <c r="F48" s="24" t="s">
        <v>10</v>
      </c>
      <c r="G48" s="24" t="s">
        <v>184</v>
      </c>
      <c r="H48" s="24" t="s">
        <v>184</v>
      </c>
      <c r="I48" s="24" t="s">
        <v>185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ht="72" customHeight="1" x14ac:dyDescent="0.2">
      <c r="A49" s="22">
        <v>47</v>
      </c>
      <c r="B49" s="28" t="s">
        <v>526</v>
      </c>
      <c r="C49" s="22" t="s">
        <v>186</v>
      </c>
      <c r="D49" s="27">
        <f>DATE(1966,6,15)</f>
        <v>24273</v>
      </c>
      <c r="E49" s="27" t="s">
        <v>187</v>
      </c>
      <c r="F49" s="22" t="s">
        <v>10</v>
      </c>
      <c r="G49" s="22" t="s">
        <v>188</v>
      </c>
      <c r="H49" s="22" t="s">
        <v>188</v>
      </c>
      <c r="I49" s="22" t="s">
        <v>189</v>
      </c>
    </row>
    <row r="50" spans="1:128" ht="63" customHeight="1" x14ac:dyDescent="0.2">
      <c r="A50" s="22">
        <v>48</v>
      </c>
      <c r="B50" s="28" t="s">
        <v>527</v>
      </c>
      <c r="C50" s="22" t="s">
        <v>190</v>
      </c>
      <c r="D50" s="27">
        <f>DATE(1964,7,22)</f>
        <v>23580</v>
      </c>
      <c r="E50" s="27" t="s">
        <v>191</v>
      </c>
      <c r="F50" s="22" t="s">
        <v>10</v>
      </c>
      <c r="G50" s="29" t="s">
        <v>192</v>
      </c>
      <c r="H50" s="29" t="s">
        <v>192</v>
      </c>
      <c r="I50" s="22" t="s">
        <v>193</v>
      </c>
    </row>
    <row r="51" spans="1:128" ht="73.5" customHeight="1" x14ac:dyDescent="0.2">
      <c r="A51" s="22">
        <v>49</v>
      </c>
      <c r="B51" s="28" t="s">
        <v>529</v>
      </c>
      <c r="C51" s="22" t="s">
        <v>194</v>
      </c>
      <c r="D51" s="27">
        <f>DATE(1969,2,9)</f>
        <v>25243</v>
      </c>
      <c r="E51" s="31">
        <v>48984</v>
      </c>
      <c r="F51" s="29" t="s">
        <v>195</v>
      </c>
      <c r="G51" s="29" t="s">
        <v>196</v>
      </c>
      <c r="H51" s="29" t="s">
        <v>196</v>
      </c>
      <c r="I51" s="22" t="s">
        <v>179</v>
      </c>
    </row>
    <row r="52" spans="1:128" ht="72.75" customHeight="1" x14ac:dyDescent="0.2">
      <c r="A52" s="22">
        <v>50</v>
      </c>
      <c r="B52" s="28" t="s">
        <v>530</v>
      </c>
      <c r="C52" s="22" t="s">
        <v>197</v>
      </c>
      <c r="D52" s="27">
        <f>DATE(1970,3,18)</f>
        <v>25645</v>
      </c>
      <c r="E52" s="27" t="s">
        <v>198</v>
      </c>
      <c r="F52" s="22" t="s">
        <v>199</v>
      </c>
      <c r="G52" s="22" t="s">
        <v>200</v>
      </c>
      <c r="H52" s="22" t="s">
        <v>201</v>
      </c>
      <c r="I52" s="22" t="s">
        <v>34</v>
      </c>
    </row>
    <row r="53" spans="1:128" ht="72.75" customHeight="1" x14ac:dyDescent="0.2">
      <c r="A53" s="22">
        <v>51</v>
      </c>
      <c r="B53" s="28" t="s">
        <v>531</v>
      </c>
      <c r="C53" s="22" t="s">
        <v>9</v>
      </c>
      <c r="D53" s="27">
        <v>27943</v>
      </c>
      <c r="E53" s="27">
        <v>15159</v>
      </c>
      <c r="F53" s="22" t="s">
        <v>202</v>
      </c>
      <c r="G53" s="22" t="s">
        <v>203</v>
      </c>
      <c r="H53" s="22" t="s">
        <v>204</v>
      </c>
      <c r="I53" s="22" t="s">
        <v>34</v>
      </c>
    </row>
    <row r="54" spans="1:128" ht="90" customHeight="1" x14ac:dyDescent="0.2">
      <c r="A54" s="22">
        <v>52</v>
      </c>
      <c r="B54" s="23" t="s">
        <v>532</v>
      </c>
      <c r="C54" s="24" t="s">
        <v>205</v>
      </c>
      <c r="D54" s="25">
        <v>20957</v>
      </c>
      <c r="E54" s="25" t="s">
        <v>206</v>
      </c>
      <c r="F54" s="24" t="s">
        <v>10</v>
      </c>
      <c r="G54" s="24" t="s">
        <v>207</v>
      </c>
      <c r="H54" s="24" t="s">
        <v>207</v>
      </c>
      <c r="I54" s="24" t="s">
        <v>208</v>
      </c>
    </row>
    <row r="55" spans="1:128" ht="90" customHeight="1" x14ac:dyDescent="0.2">
      <c r="A55" s="22">
        <v>53</v>
      </c>
      <c r="B55" s="23" t="s">
        <v>533</v>
      </c>
      <c r="C55" s="24" t="s">
        <v>35</v>
      </c>
      <c r="D55" s="25">
        <v>23338</v>
      </c>
      <c r="E55" s="25">
        <v>47080</v>
      </c>
      <c r="F55" s="24" t="s">
        <v>10</v>
      </c>
      <c r="G55" s="24" t="s">
        <v>209</v>
      </c>
      <c r="H55" s="24" t="s">
        <v>635</v>
      </c>
      <c r="I55" s="24" t="s">
        <v>210</v>
      </c>
    </row>
    <row r="56" spans="1:128" ht="90" customHeight="1" x14ac:dyDescent="0.2">
      <c r="A56" s="22">
        <v>54</v>
      </c>
      <c r="B56" s="23" t="s">
        <v>534</v>
      </c>
      <c r="C56" s="24" t="s">
        <v>211</v>
      </c>
      <c r="D56" s="25">
        <v>21751</v>
      </c>
      <c r="E56" s="25">
        <v>45493</v>
      </c>
      <c r="F56" s="24" t="s">
        <v>10</v>
      </c>
      <c r="G56" s="24" t="s">
        <v>212</v>
      </c>
      <c r="H56" s="24" t="s">
        <v>213</v>
      </c>
      <c r="I56" s="24" t="s">
        <v>214</v>
      </c>
    </row>
    <row r="57" spans="1:128" ht="90" customHeight="1" x14ac:dyDescent="0.2">
      <c r="A57" s="22">
        <v>55</v>
      </c>
      <c r="B57" s="28" t="s">
        <v>535</v>
      </c>
      <c r="C57" s="22" t="s">
        <v>25</v>
      </c>
      <c r="D57" s="27" t="s">
        <v>215</v>
      </c>
      <c r="E57" s="27" t="s">
        <v>216</v>
      </c>
      <c r="F57" s="29" t="s">
        <v>65</v>
      </c>
      <c r="G57" s="29" t="s">
        <v>217</v>
      </c>
      <c r="H57" s="22" t="s">
        <v>218</v>
      </c>
      <c r="I57" s="22" t="s">
        <v>101</v>
      </c>
    </row>
    <row r="58" spans="1:128" ht="90" customHeight="1" x14ac:dyDescent="0.2">
      <c r="A58" s="22">
        <v>56</v>
      </c>
      <c r="B58" s="28" t="s">
        <v>536</v>
      </c>
      <c r="C58" s="22" t="s">
        <v>14</v>
      </c>
      <c r="D58" s="27">
        <v>33580</v>
      </c>
      <c r="E58" s="27">
        <v>57322</v>
      </c>
      <c r="F58" s="29" t="s">
        <v>65</v>
      </c>
      <c r="G58" s="29" t="s">
        <v>219</v>
      </c>
      <c r="H58" s="22" t="s">
        <v>219</v>
      </c>
      <c r="I58" s="22" t="s">
        <v>220</v>
      </c>
    </row>
    <row r="59" spans="1:128" ht="90" customHeight="1" x14ac:dyDescent="0.2">
      <c r="A59" s="22">
        <v>57</v>
      </c>
      <c r="B59" s="28" t="s">
        <v>537</v>
      </c>
      <c r="C59" s="22" t="s">
        <v>51</v>
      </c>
      <c r="D59" s="27">
        <v>24135</v>
      </c>
      <c r="E59" s="27">
        <v>47876</v>
      </c>
      <c r="F59" s="29" t="s">
        <v>65</v>
      </c>
      <c r="G59" s="29" t="s">
        <v>221</v>
      </c>
      <c r="H59" s="22" t="s">
        <v>222</v>
      </c>
      <c r="I59" s="22" t="s">
        <v>223</v>
      </c>
    </row>
    <row r="60" spans="1:128" ht="90" customHeight="1" x14ac:dyDescent="0.2">
      <c r="A60" s="22">
        <v>58</v>
      </c>
      <c r="B60" s="28" t="s">
        <v>538</v>
      </c>
      <c r="C60" s="22" t="s">
        <v>51</v>
      </c>
      <c r="D60" s="27">
        <v>21601</v>
      </c>
      <c r="E60" s="27">
        <v>45342</v>
      </c>
      <c r="F60" s="29" t="s">
        <v>65</v>
      </c>
      <c r="G60" s="29" t="s">
        <v>224</v>
      </c>
      <c r="H60" s="22" t="s">
        <v>224</v>
      </c>
      <c r="I60" s="22" t="s">
        <v>220</v>
      </c>
    </row>
    <row r="61" spans="1:128" ht="90" customHeight="1" x14ac:dyDescent="0.2">
      <c r="A61" s="22">
        <v>59</v>
      </c>
      <c r="B61" s="28" t="s">
        <v>539</v>
      </c>
      <c r="C61" s="22" t="s">
        <v>211</v>
      </c>
      <c r="D61" s="27">
        <v>24456</v>
      </c>
      <c r="E61" s="27">
        <v>48197</v>
      </c>
      <c r="F61" s="29" t="s">
        <v>65</v>
      </c>
      <c r="G61" s="29" t="s">
        <v>225</v>
      </c>
      <c r="H61" s="22" t="s">
        <v>226</v>
      </c>
      <c r="I61" s="22" t="s">
        <v>227</v>
      </c>
    </row>
    <row r="62" spans="1:128" ht="76.5" customHeight="1" x14ac:dyDescent="0.2">
      <c r="A62" s="22">
        <v>60</v>
      </c>
      <c r="B62" s="28" t="s">
        <v>540</v>
      </c>
      <c r="C62" s="22" t="s">
        <v>9</v>
      </c>
      <c r="D62" s="27">
        <v>21617</v>
      </c>
      <c r="E62" s="27">
        <v>45359</v>
      </c>
      <c r="F62" s="29" t="s">
        <v>10</v>
      </c>
      <c r="G62" s="29" t="s">
        <v>228</v>
      </c>
      <c r="H62" s="22" t="s">
        <v>229</v>
      </c>
      <c r="I62" s="29" t="s">
        <v>230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ht="76.5" customHeight="1" x14ac:dyDescent="0.2">
      <c r="A63" s="22">
        <v>61</v>
      </c>
      <c r="B63" s="28" t="s">
        <v>541</v>
      </c>
      <c r="C63" s="22" t="s">
        <v>211</v>
      </c>
      <c r="D63" s="27">
        <v>29850</v>
      </c>
      <c r="E63" s="27">
        <v>53591</v>
      </c>
      <c r="F63" s="29" t="s">
        <v>65</v>
      </c>
      <c r="G63" s="29" t="s">
        <v>231</v>
      </c>
      <c r="H63" s="22" t="s">
        <v>231</v>
      </c>
      <c r="I63" s="29" t="s">
        <v>232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ht="90" customHeight="1" x14ac:dyDescent="0.2">
      <c r="A64" s="22">
        <v>62</v>
      </c>
      <c r="B64" s="28" t="s">
        <v>542</v>
      </c>
      <c r="C64" s="22" t="s">
        <v>233</v>
      </c>
      <c r="D64" s="27">
        <v>24719</v>
      </c>
      <c r="E64" s="31">
        <v>48461</v>
      </c>
      <c r="F64" s="29" t="s">
        <v>234</v>
      </c>
      <c r="G64" s="29" t="s">
        <v>235</v>
      </c>
      <c r="H64" s="22" t="s">
        <v>236</v>
      </c>
      <c r="I64" s="29" t="s">
        <v>237</v>
      </c>
    </row>
    <row r="65" spans="1:128" s="4" customFormat="1" ht="78" customHeight="1" x14ac:dyDescent="0.2">
      <c r="A65" s="22">
        <v>63</v>
      </c>
      <c r="B65" s="28" t="s">
        <v>584</v>
      </c>
      <c r="C65" s="22" t="s">
        <v>25</v>
      </c>
      <c r="D65" s="35" t="s">
        <v>238</v>
      </c>
      <c r="E65" s="36">
        <v>44963</v>
      </c>
      <c r="F65" s="29" t="s">
        <v>239</v>
      </c>
      <c r="G65" s="29" t="s">
        <v>240</v>
      </c>
      <c r="H65" s="29" t="s">
        <v>240</v>
      </c>
      <c r="I65" s="29" t="s">
        <v>241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</row>
    <row r="66" spans="1:128" s="4" customFormat="1" ht="78" customHeight="1" x14ac:dyDescent="0.2">
      <c r="A66" s="22">
        <v>64</v>
      </c>
      <c r="B66" s="28" t="s">
        <v>585</v>
      </c>
      <c r="C66" s="22" t="s">
        <v>25</v>
      </c>
      <c r="D66" s="35" t="s">
        <v>242</v>
      </c>
      <c r="E66" s="35">
        <v>48458</v>
      </c>
      <c r="F66" s="29" t="s">
        <v>243</v>
      </c>
      <c r="G66" s="29" t="s">
        <v>244</v>
      </c>
      <c r="H66" s="29" t="s">
        <v>245</v>
      </c>
      <c r="I66" s="29" t="s">
        <v>246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</row>
    <row r="67" spans="1:128" s="4" customFormat="1" ht="78" customHeight="1" x14ac:dyDescent="0.2">
      <c r="A67" s="22">
        <v>65</v>
      </c>
      <c r="B67" s="28" t="s">
        <v>586</v>
      </c>
      <c r="C67" s="22" t="s">
        <v>102</v>
      </c>
      <c r="D67" s="35">
        <v>27420</v>
      </c>
      <c r="E67" s="35">
        <v>51161</v>
      </c>
      <c r="F67" s="29" t="s">
        <v>65</v>
      </c>
      <c r="G67" s="29" t="s">
        <v>247</v>
      </c>
      <c r="H67" s="29" t="s">
        <v>247</v>
      </c>
      <c r="I67" s="29" t="s">
        <v>248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</row>
    <row r="68" spans="1:128" s="9" customFormat="1" ht="81" customHeight="1" x14ac:dyDescent="0.2">
      <c r="A68" s="22">
        <v>66</v>
      </c>
      <c r="B68" s="37" t="s">
        <v>543</v>
      </c>
      <c r="C68" s="38" t="s">
        <v>9</v>
      </c>
      <c r="D68" s="39">
        <v>25763</v>
      </c>
      <c r="E68" s="39">
        <v>49504</v>
      </c>
      <c r="F68" s="40" t="s">
        <v>43</v>
      </c>
      <c r="G68" s="40" t="s">
        <v>249</v>
      </c>
      <c r="H68" s="40" t="s">
        <v>250</v>
      </c>
      <c r="I68" s="38" t="s">
        <v>24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</row>
    <row r="69" spans="1:128" ht="90" customHeight="1" x14ac:dyDescent="0.2">
      <c r="A69" s="22">
        <v>67</v>
      </c>
      <c r="B69" s="28" t="s">
        <v>544</v>
      </c>
      <c r="C69" s="41" t="s">
        <v>251</v>
      </c>
      <c r="D69" s="42">
        <f>DATE(1962,6,12)</f>
        <v>22809</v>
      </c>
      <c r="E69" s="43">
        <v>46550</v>
      </c>
      <c r="F69" s="41" t="s">
        <v>252</v>
      </c>
      <c r="G69" s="41" t="s">
        <v>253</v>
      </c>
      <c r="H69" s="41" t="s">
        <v>254</v>
      </c>
      <c r="I69" s="41" t="s">
        <v>140</v>
      </c>
    </row>
    <row r="70" spans="1:128" ht="90" customHeight="1" x14ac:dyDescent="0.2">
      <c r="A70" s="22">
        <v>68</v>
      </c>
      <c r="B70" s="28" t="s">
        <v>587</v>
      </c>
      <c r="C70" s="41" t="s">
        <v>102</v>
      </c>
      <c r="D70" s="42">
        <v>26880</v>
      </c>
      <c r="E70" s="43">
        <v>50621</v>
      </c>
      <c r="F70" s="41" t="s">
        <v>255</v>
      </c>
      <c r="G70" s="41" t="s">
        <v>256</v>
      </c>
      <c r="H70" s="41" t="s">
        <v>257</v>
      </c>
      <c r="I70" s="41" t="s">
        <v>258</v>
      </c>
    </row>
    <row r="71" spans="1:128" s="4" customFormat="1" ht="72" customHeight="1" x14ac:dyDescent="0.2">
      <c r="A71" s="22">
        <v>69</v>
      </c>
      <c r="B71" s="23" t="s">
        <v>588</v>
      </c>
      <c r="C71" s="24" t="s">
        <v>9</v>
      </c>
      <c r="D71" s="25">
        <v>25424</v>
      </c>
      <c r="E71" s="25">
        <v>49165</v>
      </c>
      <c r="F71" s="24" t="s">
        <v>259</v>
      </c>
      <c r="G71" s="24" t="s">
        <v>260</v>
      </c>
      <c r="H71" s="24" t="s">
        <v>261</v>
      </c>
      <c r="I71" s="24" t="s">
        <v>258</v>
      </c>
    </row>
    <row r="72" spans="1:128" s="4" customFormat="1" ht="72" customHeight="1" x14ac:dyDescent="0.2">
      <c r="A72" s="22">
        <v>70</v>
      </c>
      <c r="B72" s="23" t="s">
        <v>589</v>
      </c>
      <c r="C72" s="24" t="s">
        <v>35</v>
      </c>
      <c r="D72" s="25">
        <v>26146</v>
      </c>
      <c r="E72" s="25">
        <v>49888</v>
      </c>
      <c r="F72" s="24" t="s">
        <v>262</v>
      </c>
      <c r="G72" s="24" t="s">
        <v>263</v>
      </c>
      <c r="H72" s="24" t="s">
        <v>264</v>
      </c>
      <c r="I72" s="24" t="s">
        <v>24</v>
      </c>
    </row>
    <row r="73" spans="1:128" s="4" customFormat="1" ht="72" customHeight="1" x14ac:dyDescent="0.2">
      <c r="A73" s="22">
        <v>71</v>
      </c>
      <c r="B73" s="23" t="s">
        <v>590</v>
      </c>
      <c r="C73" s="24" t="s">
        <v>35</v>
      </c>
      <c r="D73" s="25">
        <v>31736</v>
      </c>
      <c r="E73" s="25">
        <v>55477</v>
      </c>
      <c r="F73" s="24" t="s">
        <v>265</v>
      </c>
      <c r="G73" s="24" t="s">
        <v>266</v>
      </c>
      <c r="H73" s="24" t="s">
        <v>267</v>
      </c>
      <c r="I73" s="24" t="s">
        <v>13</v>
      </c>
    </row>
    <row r="74" spans="1:128" s="4" customFormat="1" ht="72" customHeight="1" x14ac:dyDescent="0.2">
      <c r="A74" s="22">
        <v>72</v>
      </c>
      <c r="B74" s="23" t="s">
        <v>545</v>
      </c>
      <c r="C74" s="24" t="s">
        <v>268</v>
      </c>
      <c r="D74" s="25">
        <v>29494</v>
      </c>
      <c r="E74" s="25">
        <v>53235</v>
      </c>
      <c r="F74" s="24" t="s">
        <v>202</v>
      </c>
      <c r="G74" s="24" t="s">
        <v>269</v>
      </c>
      <c r="H74" s="24" t="s">
        <v>270</v>
      </c>
      <c r="I74" s="24" t="s">
        <v>271</v>
      </c>
    </row>
    <row r="75" spans="1:128" ht="75" customHeight="1" x14ac:dyDescent="0.2">
      <c r="A75" s="22">
        <v>73</v>
      </c>
      <c r="B75" s="28" t="s">
        <v>591</v>
      </c>
      <c r="C75" s="22" t="s">
        <v>272</v>
      </c>
      <c r="D75" s="27">
        <f>DATE(1963,3,7)</f>
        <v>23077</v>
      </c>
      <c r="E75" s="27">
        <v>46819</v>
      </c>
      <c r="F75" s="22" t="s">
        <v>273</v>
      </c>
      <c r="G75" s="22" t="s">
        <v>274</v>
      </c>
      <c r="H75" s="22" t="s">
        <v>275</v>
      </c>
      <c r="I75" s="22" t="s">
        <v>34</v>
      </c>
    </row>
    <row r="76" spans="1:128" ht="81.75" customHeight="1" x14ac:dyDescent="0.2">
      <c r="A76" s="22">
        <v>74</v>
      </c>
      <c r="B76" s="28" t="s">
        <v>592</v>
      </c>
      <c r="C76" s="22" t="s">
        <v>276</v>
      </c>
      <c r="D76" s="27">
        <f>DATE(1963,7,7)</f>
        <v>23199</v>
      </c>
      <c r="E76" s="27">
        <v>46941</v>
      </c>
      <c r="F76" s="22" t="s">
        <v>48</v>
      </c>
      <c r="G76" s="22" t="s">
        <v>277</v>
      </c>
      <c r="H76" s="22" t="s">
        <v>278</v>
      </c>
      <c r="I76" s="22" t="s">
        <v>279</v>
      </c>
    </row>
    <row r="77" spans="1:128" s="4" customFormat="1" ht="72" customHeight="1" x14ac:dyDescent="0.2">
      <c r="A77" s="22">
        <v>75</v>
      </c>
      <c r="B77" s="28" t="s">
        <v>593</v>
      </c>
      <c r="C77" s="22" t="s">
        <v>9</v>
      </c>
      <c r="D77" s="27">
        <v>22104</v>
      </c>
      <c r="E77" s="27">
        <v>45845</v>
      </c>
      <c r="F77" s="22" t="s">
        <v>280</v>
      </c>
      <c r="G77" s="22" t="s">
        <v>281</v>
      </c>
      <c r="H77" s="22" t="s">
        <v>282</v>
      </c>
      <c r="I77" s="22" t="s">
        <v>283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</row>
    <row r="78" spans="1:128" ht="63.75" customHeight="1" x14ac:dyDescent="0.2">
      <c r="A78" s="22">
        <v>76</v>
      </c>
      <c r="B78" s="28" t="s">
        <v>594</v>
      </c>
      <c r="C78" s="22" t="s">
        <v>25</v>
      </c>
      <c r="D78" s="27" t="s">
        <v>284</v>
      </c>
      <c r="E78" s="27" t="s">
        <v>285</v>
      </c>
      <c r="F78" s="22" t="s">
        <v>10</v>
      </c>
      <c r="G78" s="22" t="s">
        <v>286</v>
      </c>
      <c r="H78" s="22" t="s">
        <v>286</v>
      </c>
      <c r="I78" s="22" t="s">
        <v>287</v>
      </c>
    </row>
    <row r="79" spans="1:128" s="4" customFormat="1" ht="74.25" customHeight="1" x14ac:dyDescent="0.2">
      <c r="A79" s="22">
        <v>77</v>
      </c>
      <c r="B79" s="28" t="s">
        <v>595</v>
      </c>
      <c r="C79" s="22" t="s">
        <v>136</v>
      </c>
      <c r="D79" s="27">
        <f>DATE(1960,8,20)</f>
        <v>22148</v>
      </c>
      <c r="E79" s="27" t="s">
        <v>288</v>
      </c>
      <c r="F79" s="22" t="s">
        <v>289</v>
      </c>
      <c r="G79" s="22" t="s">
        <v>290</v>
      </c>
      <c r="H79" s="22" t="s">
        <v>291</v>
      </c>
      <c r="I79" s="22" t="s">
        <v>292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</row>
    <row r="80" spans="1:128" ht="90" customHeight="1" x14ac:dyDescent="0.2">
      <c r="A80" s="22">
        <v>78</v>
      </c>
      <c r="B80" s="23" t="s">
        <v>596</v>
      </c>
      <c r="C80" s="24" t="s">
        <v>293</v>
      </c>
      <c r="D80" s="25">
        <v>21416</v>
      </c>
      <c r="E80" s="25" t="s">
        <v>294</v>
      </c>
      <c r="F80" s="24" t="s">
        <v>295</v>
      </c>
      <c r="G80" s="24" t="s">
        <v>296</v>
      </c>
      <c r="H80" s="24" t="s">
        <v>297</v>
      </c>
      <c r="I80" s="24" t="s">
        <v>298</v>
      </c>
    </row>
    <row r="81" spans="1:128" ht="90" customHeight="1" x14ac:dyDescent="0.2">
      <c r="A81" s="22">
        <v>79</v>
      </c>
      <c r="B81" s="28" t="s">
        <v>597</v>
      </c>
      <c r="C81" s="22" t="s">
        <v>299</v>
      </c>
      <c r="D81" s="27">
        <f>DATE(1960,4,7)</f>
        <v>22013</v>
      </c>
      <c r="E81" s="31">
        <v>45754</v>
      </c>
      <c r="F81" s="22" t="s">
        <v>300</v>
      </c>
      <c r="G81" s="22" t="s">
        <v>301</v>
      </c>
      <c r="H81" s="22" t="s">
        <v>302</v>
      </c>
      <c r="I81" s="22" t="s">
        <v>303</v>
      </c>
    </row>
    <row r="82" spans="1:128" ht="90" customHeight="1" x14ac:dyDescent="0.2">
      <c r="A82" s="22">
        <v>80</v>
      </c>
      <c r="B82" s="28" t="s">
        <v>598</v>
      </c>
      <c r="C82" s="22" t="s">
        <v>35</v>
      </c>
      <c r="D82" s="27">
        <v>25137</v>
      </c>
      <c r="E82" s="27">
        <v>48878</v>
      </c>
      <c r="F82" s="22" t="s">
        <v>10</v>
      </c>
      <c r="G82" s="22" t="s">
        <v>304</v>
      </c>
      <c r="H82" s="22" t="s">
        <v>304</v>
      </c>
      <c r="I82" s="22" t="s">
        <v>165</v>
      </c>
    </row>
    <row r="83" spans="1:128" ht="90" customHeight="1" x14ac:dyDescent="0.2">
      <c r="A83" s="22">
        <v>81</v>
      </c>
      <c r="B83" s="28" t="s">
        <v>634</v>
      </c>
      <c r="C83" s="22" t="s">
        <v>633</v>
      </c>
      <c r="D83" s="27" t="s">
        <v>632</v>
      </c>
      <c r="E83" s="27" t="s">
        <v>631</v>
      </c>
      <c r="F83" s="22"/>
      <c r="G83" s="22"/>
      <c r="H83" s="22" t="s">
        <v>632</v>
      </c>
      <c r="I83" s="22" t="s">
        <v>631</v>
      </c>
    </row>
    <row r="84" spans="1:128" ht="90" customHeight="1" x14ac:dyDescent="0.2">
      <c r="A84" s="22">
        <v>82</v>
      </c>
      <c r="B84" s="28" t="s">
        <v>599</v>
      </c>
      <c r="C84" s="22" t="s">
        <v>14</v>
      </c>
      <c r="D84" s="27">
        <v>27066</v>
      </c>
      <c r="E84" s="31">
        <v>50807</v>
      </c>
      <c r="F84" s="29" t="s">
        <v>305</v>
      </c>
      <c r="G84" s="29" t="s">
        <v>306</v>
      </c>
      <c r="H84" s="22" t="s">
        <v>307</v>
      </c>
      <c r="I84" s="22" t="s">
        <v>308</v>
      </c>
    </row>
    <row r="85" spans="1:128" ht="90" customHeight="1" x14ac:dyDescent="0.2">
      <c r="A85" s="22">
        <v>83</v>
      </c>
      <c r="B85" s="28" t="s">
        <v>546</v>
      </c>
      <c r="C85" s="22" t="s">
        <v>309</v>
      </c>
      <c r="D85" s="27">
        <f>DATE(1960,12,8)</f>
        <v>22258</v>
      </c>
      <c r="E85" s="31">
        <v>45999</v>
      </c>
      <c r="F85" s="29" t="s">
        <v>310</v>
      </c>
      <c r="G85" s="29" t="s">
        <v>311</v>
      </c>
      <c r="H85" s="29" t="s">
        <v>311</v>
      </c>
      <c r="I85" s="22" t="s">
        <v>179</v>
      </c>
    </row>
    <row r="86" spans="1:128" ht="90" customHeight="1" x14ac:dyDescent="0.2">
      <c r="A86" s="22">
        <v>84</v>
      </c>
      <c r="B86" s="28" t="s">
        <v>547</v>
      </c>
      <c r="C86" s="22" t="s">
        <v>312</v>
      </c>
      <c r="D86" s="27">
        <f>DATE(1960,12,18)</f>
        <v>22268</v>
      </c>
      <c r="E86" s="27" t="s">
        <v>313</v>
      </c>
      <c r="F86" s="22" t="s">
        <v>314</v>
      </c>
      <c r="G86" s="22" t="s">
        <v>315</v>
      </c>
      <c r="H86" s="22" t="s">
        <v>316</v>
      </c>
      <c r="I86" s="22" t="s">
        <v>210</v>
      </c>
    </row>
    <row r="87" spans="1:128" s="4" customFormat="1" ht="74.25" customHeight="1" x14ac:dyDescent="0.2">
      <c r="A87" s="22">
        <v>85</v>
      </c>
      <c r="B87" s="28" t="s">
        <v>600</v>
      </c>
      <c r="C87" s="22" t="s">
        <v>9</v>
      </c>
      <c r="D87" s="27">
        <v>22347</v>
      </c>
      <c r="E87" s="27">
        <v>46088</v>
      </c>
      <c r="F87" s="22" t="s">
        <v>10</v>
      </c>
      <c r="G87" s="22" t="s">
        <v>317</v>
      </c>
      <c r="H87" s="22" t="s">
        <v>317</v>
      </c>
      <c r="I87" s="22" t="s">
        <v>318</v>
      </c>
    </row>
    <row r="88" spans="1:128" s="4" customFormat="1" ht="74.25" customHeight="1" x14ac:dyDescent="0.2">
      <c r="A88" s="22">
        <v>86</v>
      </c>
      <c r="B88" s="28" t="s">
        <v>548</v>
      </c>
      <c r="C88" s="22" t="s">
        <v>319</v>
      </c>
      <c r="D88" s="27">
        <v>29253</v>
      </c>
      <c r="E88" s="27">
        <v>52995</v>
      </c>
      <c r="F88" s="22" t="s">
        <v>320</v>
      </c>
      <c r="G88" s="22" t="s">
        <v>321</v>
      </c>
      <c r="H88" s="22" t="s">
        <v>321</v>
      </c>
      <c r="I88" s="22" t="s">
        <v>322</v>
      </c>
    </row>
    <row r="89" spans="1:128" s="4" customFormat="1" ht="74.25" customHeight="1" x14ac:dyDescent="0.2">
      <c r="A89" s="22">
        <v>87</v>
      </c>
      <c r="B89" s="28" t="s">
        <v>549</v>
      </c>
      <c r="C89" s="22" t="s">
        <v>323</v>
      </c>
      <c r="D89" s="27">
        <f>DATE(1958,9,27)</f>
        <v>21455</v>
      </c>
      <c r="E89" s="27" t="s">
        <v>324</v>
      </c>
      <c r="F89" s="22" t="s">
        <v>325</v>
      </c>
      <c r="G89" s="22" t="s">
        <v>326</v>
      </c>
      <c r="H89" s="22" t="s">
        <v>326</v>
      </c>
      <c r="I89" s="22" t="s">
        <v>179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</row>
    <row r="90" spans="1:128" s="4" customFormat="1" ht="74.25" customHeight="1" x14ac:dyDescent="0.2">
      <c r="A90" s="22">
        <v>88</v>
      </c>
      <c r="B90" s="28" t="s">
        <v>550</v>
      </c>
      <c r="C90" s="22" t="s">
        <v>77</v>
      </c>
      <c r="D90" s="30">
        <v>25643</v>
      </c>
      <c r="E90" s="31">
        <v>49384</v>
      </c>
      <c r="F90" s="22" t="s">
        <v>327</v>
      </c>
      <c r="G90" s="22" t="s">
        <v>213</v>
      </c>
      <c r="H90" s="22" t="s">
        <v>213</v>
      </c>
      <c r="I90" s="22" t="s">
        <v>328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</row>
    <row r="91" spans="1:128" ht="90" customHeight="1" x14ac:dyDescent="0.2">
      <c r="A91" s="22">
        <v>89</v>
      </c>
      <c r="B91" s="28" t="s">
        <v>551</v>
      </c>
      <c r="C91" s="22" t="s">
        <v>329</v>
      </c>
      <c r="D91" s="27">
        <f>DATE(1961,6,25)</f>
        <v>22457</v>
      </c>
      <c r="E91" s="27" t="s">
        <v>330</v>
      </c>
      <c r="F91" s="22" t="s">
        <v>331</v>
      </c>
      <c r="G91" s="22" t="s">
        <v>332</v>
      </c>
      <c r="H91" s="22" t="s">
        <v>333</v>
      </c>
      <c r="I91" s="44" t="s">
        <v>34</v>
      </c>
    </row>
    <row r="92" spans="1:128" ht="90" customHeight="1" x14ac:dyDescent="0.2">
      <c r="A92" s="22">
        <v>90</v>
      </c>
      <c r="B92" s="28" t="s">
        <v>601</v>
      </c>
      <c r="C92" s="22" t="s">
        <v>102</v>
      </c>
      <c r="D92" s="27">
        <v>31594</v>
      </c>
      <c r="E92" s="27">
        <v>55335</v>
      </c>
      <c r="F92" s="22" t="s">
        <v>10</v>
      </c>
      <c r="G92" s="22" t="s">
        <v>334</v>
      </c>
      <c r="H92" s="22" t="s">
        <v>335</v>
      </c>
      <c r="I92" s="44" t="s">
        <v>336</v>
      </c>
    </row>
    <row r="93" spans="1:128" ht="72.75" customHeight="1" x14ac:dyDescent="0.2">
      <c r="A93" s="22">
        <v>91</v>
      </c>
      <c r="B93" s="28" t="s">
        <v>602</v>
      </c>
      <c r="C93" s="22" t="s">
        <v>25</v>
      </c>
      <c r="D93" s="27" t="s">
        <v>337</v>
      </c>
      <c r="E93" s="31">
        <v>50957</v>
      </c>
      <c r="F93" s="22" t="s">
        <v>10</v>
      </c>
      <c r="G93" s="22" t="s">
        <v>338</v>
      </c>
      <c r="H93" s="22" t="s">
        <v>339</v>
      </c>
      <c r="I93" s="22" t="s">
        <v>340</v>
      </c>
    </row>
    <row r="94" spans="1:128" ht="90" customHeight="1" x14ac:dyDescent="0.2">
      <c r="A94" s="22">
        <v>92</v>
      </c>
      <c r="B94" s="23" t="s">
        <v>603</v>
      </c>
      <c r="C94" s="24" t="s">
        <v>341</v>
      </c>
      <c r="D94" s="25">
        <v>21169</v>
      </c>
      <c r="E94" s="25" t="s">
        <v>342</v>
      </c>
      <c r="F94" s="24" t="s">
        <v>10</v>
      </c>
      <c r="G94" s="24" t="s">
        <v>343</v>
      </c>
      <c r="H94" s="24" t="s">
        <v>344</v>
      </c>
      <c r="I94" s="24" t="s">
        <v>345</v>
      </c>
    </row>
    <row r="95" spans="1:128" ht="90" customHeight="1" x14ac:dyDescent="0.2">
      <c r="A95" s="22">
        <v>93</v>
      </c>
      <c r="B95" s="23" t="s">
        <v>604</v>
      </c>
      <c r="C95" s="24" t="s">
        <v>102</v>
      </c>
      <c r="D95" s="25">
        <v>25114</v>
      </c>
      <c r="E95" s="25">
        <v>48855</v>
      </c>
      <c r="F95" s="24" t="s">
        <v>346</v>
      </c>
      <c r="G95" s="24" t="s">
        <v>347</v>
      </c>
      <c r="H95" s="24" t="s">
        <v>347</v>
      </c>
      <c r="I95" s="24" t="s">
        <v>34</v>
      </c>
    </row>
    <row r="96" spans="1:128" ht="89.25" customHeight="1" x14ac:dyDescent="0.2">
      <c r="A96" s="22">
        <v>94</v>
      </c>
      <c r="B96" s="28" t="s">
        <v>605</v>
      </c>
      <c r="C96" s="22" t="s">
        <v>348</v>
      </c>
      <c r="D96" s="27">
        <v>25011</v>
      </c>
      <c r="E96" s="27" t="s">
        <v>349</v>
      </c>
      <c r="F96" s="22" t="s">
        <v>10</v>
      </c>
      <c r="G96" s="22" t="s">
        <v>350</v>
      </c>
      <c r="H96" s="22" t="s">
        <v>351</v>
      </c>
      <c r="I96" s="22" t="s">
        <v>352</v>
      </c>
    </row>
    <row r="97" spans="1:128" ht="84.75" customHeight="1" x14ac:dyDescent="0.2">
      <c r="A97" s="22">
        <v>95</v>
      </c>
      <c r="B97" s="28" t="s">
        <v>606</v>
      </c>
      <c r="C97" s="22" t="s">
        <v>353</v>
      </c>
      <c r="D97" s="27">
        <f>DATE(1965,4,20)</f>
        <v>23852</v>
      </c>
      <c r="E97" s="27" t="s">
        <v>354</v>
      </c>
      <c r="F97" s="29" t="s">
        <v>355</v>
      </c>
      <c r="G97" s="29" t="s">
        <v>356</v>
      </c>
      <c r="H97" s="29" t="s">
        <v>357</v>
      </c>
      <c r="I97" s="29" t="s">
        <v>358</v>
      </c>
    </row>
    <row r="98" spans="1:128" ht="90" customHeight="1" x14ac:dyDescent="0.2">
      <c r="A98" s="22">
        <v>96</v>
      </c>
      <c r="B98" s="23" t="s">
        <v>607</v>
      </c>
      <c r="C98" s="24" t="s">
        <v>359</v>
      </c>
      <c r="D98" s="25">
        <v>20733</v>
      </c>
      <c r="E98" s="30">
        <v>44474</v>
      </c>
      <c r="F98" s="24" t="s">
        <v>360</v>
      </c>
      <c r="G98" s="24" t="s">
        <v>361</v>
      </c>
      <c r="H98" s="24" t="s">
        <v>362</v>
      </c>
      <c r="I98" s="24" t="s">
        <v>363</v>
      </c>
    </row>
    <row r="99" spans="1:128" ht="90" customHeight="1" x14ac:dyDescent="0.2">
      <c r="A99" s="22">
        <v>97</v>
      </c>
      <c r="B99" s="23" t="s">
        <v>608</v>
      </c>
      <c r="C99" s="24" t="s">
        <v>102</v>
      </c>
      <c r="D99" s="25">
        <v>21469</v>
      </c>
      <c r="E99" s="30">
        <v>45210</v>
      </c>
      <c r="F99" s="24" t="s">
        <v>10</v>
      </c>
      <c r="G99" s="24" t="s">
        <v>364</v>
      </c>
      <c r="H99" s="24" t="s">
        <v>365</v>
      </c>
      <c r="I99" s="24" t="s">
        <v>232</v>
      </c>
    </row>
    <row r="100" spans="1:128" ht="72.75" customHeight="1" x14ac:dyDescent="0.2">
      <c r="A100" s="22">
        <v>98</v>
      </c>
      <c r="B100" s="28" t="s">
        <v>552</v>
      </c>
      <c r="C100" s="22" t="s">
        <v>366</v>
      </c>
      <c r="D100" s="27">
        <f>DATE(1966,7,24)</f>
        <v>24312</v>
      </c>
      <c r="E100" s="27" t="s">
        <v>367</v>
      </c>
      <c r="F100" s="22" t="s">
        <v>368</v>
      </c>
      <c r="G100" s="22" t="s">
        <v>369</v>
      </c>
      <c r="H100" s="22" t="s">
        <v>370</v>
      </c>
      <c r="I100" s="22" t="s">
        <v>232</v>
      </c>
    </row>
    <row r="101" spans="1:128" ht="90" customHeight="1" x14ac:dyDescent="0.2">
      <c r="A101" s="22">
        <v>99</v>
      </c>
      <c r="B101" s="28" t="s">
        <v>609</v>
      </c>
      <c r="C101" s="22" t="s">
        <v>25</v>
      </c>
      <c r="D101" s="27" t="s">
        <v>371</v>
      </c>
      <c r="E101" s="27" t="s">
        <v>372</v>
      </c>
      <c r="F101" s="29" t="s">
        <v>373</v>
      </c>
      <c r="G101" s="29" t="s">
        <v>374</v>
      </c>
      <c r="H101" s="29" t="s">
        <v>374</v>
      </c>
      <c r="I101" s="29" t="s">
        <v>92</v>
      </c>
    </row>
    <row r="102" spans="1:128" ht="90" customHeight="1" x14ac:dyDescent="0.2">
      <c r="A102" s="22">
        <v>100</v>
      </c>
      <c r="B102" s="28" t="s">
        <v>553</v>
      </c>
      <c r="C102" s="22" t="s">
        <v>375</v>
      </c>
      <c r="D102" s="27">
        <f>DATE(1963,4,27)</f>
        <v>23128</v>
      </c>
      <c r="E102" s="27" t="s">
        <v>376</v>
      </c>
      <c r="F102" s="22" t="s">
        <v>10</v>
      </c>
      <c r="G102" s="29" t="s">
        <v>377</v>
      </c>
      <c r="H102" s="29" t="s">
        <v>378</v>
      </c>
      <c r="I102" s="22" t="s">
        <v>126</v>
      </c>
    </row>
    <row r="103" spans="1:128" s="11" customFormat="1" ht="77.25" customHeight="1" x14ac:dyDescent="0.2">
      <c r="A103" s="22">
        <v>101</v>
      </c>
      <c r="B103" s="45" t="s">
        <v>610</v>
      </c>
      <c r="C103" s="46" t="s">
        <v>9</v>
      </c>
      <c r="D103" s="47">
        <v>27543</v>
      </c>
      <c r="E103" s="47">
        <v>14760</v>
      </c>
      <c r="F103" s="46" t="s">
        <v>379</v>
      </c>
      <c r="G103" s="46" t="s">
        <v>380</v>
      </c>
      <c r="H103" s="46" t="s">
        <v>381</v>
      </c>
      <c r="I103" s="46" t="s">
        <v>382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</row>
    <row r="104" spans="1:128" ht="79.5" customHeight="1" x14ac:dyDescent="0.2">
      <c r="A104" s="22">
        <v>102</v>
      </c>
      <c r="B104" s="28" t="s">
        <v>611</v>
      </c>
      <c r="C104" s="22" t="s">
        <v>383</v>
      </c>
      <c r="D104" s="27">
        <f>DATE(1967,7,4)</f>
        <v>24657</v>
      </c>
      <c r="E104" s="31">
        <v>48399</v>
      </c>
      <c r="F104" s="22" t="s">
        <v>384</v>
      </c>
      <c r="G104" s="22" t="s">
        <v>385</v>
      </c>
      <c r="H104" s="22" t="s">
        <v>386</v>
      </c>
      <c r="I104" s="22" t="s">
        <v>387</v>
      </c>
    </row>
    <row r="105" spans="1:128" ht="84.75" customHeight="1" x14ac:dyDescent="0.2">
      <c r="A105" s="22">
        <v>103</v>
      </c>
      <c r="B105" s="28" t="s">
        <v>612</v>
      </c>
      <c r="C105" s="22" t="s">
        <v>9</v>
      </c>
      <c r="D105" s="27">
        <v>22275</v>
      </c>
      <c r="E105" s="27">
        <v>46016</v>
      </c>
      <c r="F105" s="22" t="s">
        <v>10</v>
      </c>
      <c r="G105" s="29" t="s">
        <v>388</v>
      </c>
      <c r="H105" s="22" t="s">
        <v>388</v>
      </c>
      <c r="I105" s="22" t="s">
        <v>389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ht="84.75" customHeight="1" x14ac:dyDescent="0.2">
      <c r="A106" s="22">
        <v>104</v>
      </c>
      <c r="B106" s="28" t="s">
        <v>613</v>
      </c>
      <c r="C106" s="22" t="s">
        <v>9</v>
      </c>
      <c r="D106" s="27">
        <v>31003</v>
      </c>
      <c r="E106" s="27">
        <v>54744</v>
      </c>
      <c r="F106" s="22" t="s">
        <v>390</v>
      </c>
      <c r="G106" s="29" t="s">
        <v>390</v>
      </c>
      <c r="H106" s="22" t="s">
        <v>391</v>
      </c>
      <c r="I106" s="22" t="s">
        <v>392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ht="84.75" customHeight="1" x14ac:dyDescent="0.2">
      <c r="A107" s="22">
        <v>105</v>
      </c>
      <c r="B107" s="28" t="s">
        <v>614</v>
      </c>
      <c r="C107" s="22" t="s">
        <v>9</v>
      </c>
      <c r="D107" s="27">
        <v>21226</v>
      </c>
      <c r="E107" s="27">
        <v>44967</v>
      </c>
      <c r="F107" s="22" t="s">
        <v>10</v>
      </c>
      <c r="G107" s="29" t="s">
        <v>393</v>
      </c>
      <c r="H107" s="22" t="s">
        <v>394</v>
      </c>
      <c r="I107" s="22" t="s">
        <v>395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ht="84.75" customHeight="1" x14ac:dyDescent="0.2">
      <c r="A108" s="22">
        <v>106</v>
      </c>
      <c r="B108" s="28" t="s">
        <v>554</v>
      </c>
      <c r="C108" s="22" t="s">
        <v>396</v>
      </c>
      <c r="D108" s="27">
        <f>DATE(1962,1,21)</f>
        <v>22667</v>
      </c>
      <c r="E108" s="27" t="s">
        <v>397</v>
      </c>
      <c r="F108" s="22" t="s">
        <v>10</v>
      </c>
      <c r="G108" s="22" t="s">
        <v>398</v>
      </c>
      <c r="H108" s="22" t="s">
        <v>398</v>
      </c>
      <c r="I108" s="22" t="s">
        <v>399</v>
      </c>
    </row>
    <row r="109" spans="1:128" ht="78" customHeight="1" x14ac:dyDescent="0.2">
      <c r="A109" s="22">
        <v>107</v>
      </c>
      <c r="B109" s="28" t="s">
        <v>615</v>
      </c>
      <c r="C109" s="22" t="s">
        <v>25</v>
      </c>
      <c r="D109" s="27" t="s">
        <v>400</v>
      </c>
      <c r="E109" s="27">
        <v>45462</v>
      </c>
      <c r="F109" s="22" t="s">
        <v>10</v>
      </c>
      <c r="G109" s="29" t="s">
        <v>401</v>
      </c>
      <c r="H109" s="29" t="s">
        <v>401</v>
      </c>
      <c r="I109" s="22" t="s">
        <v>402</v>
      </c>
    </row>
    <row r="110" spans="1:128" ht="78" customHeight="1" x14ac:dyDescent="0.2">
      <c r="A110" s="22">
        <v>108</v>
      </c>
      <c r="B110" s="28" t="s">
        <v>616</v>
      </c>
      <c r="C110" s="22" t="s">
        <v>9</v>
      </c>
      <c r="D110" s="27" t="s">
        <v>403</v>
      </c>
      <c r="E110" s="27">
        <v>49608</v>
      </c>
      <c r="F110" s="22" t="s">
        <v>10</v>
      </c>
      <c r="G110" s="29" t="s">
        <v>404</v>
      </c>
      <c r="H110" s="29" t="s">
        <v>404</v>
      </c>
      <c r="I110" s="22" t="s">
        <v>232</v>
      </c>
    </row>
    <row r="111" spans="1:128" s="4" customFormat="1" ht="71.25" customHeight="1" x14ac:dyDescent="0.2">
      <c r="A111" s="22">
        <v>109</v>
      </c>
      <c r="B111" s="28" t="s">
        <v>555</v>
      </c>
      <c r="C111" s="22" t="s">
        <v>405</v>
      </c>
      <c r="D111" s="27">
        <f>DATE(1962,6,9)</f>
        <v>22806</v>
      </c>
      <c r="E111" s="31">
        <v>46547</v>
      </c>
      <c r="F111" s="22" t="s">
        <v>406</v>
      </c>
      <c r="G111" s="22" t="s">
        <v>407</v>
      </c>
      <c r="H111" s="22" t="s">
        <v>408</v>
      </c>
      <c r="I111" s="22" t="s">
        <v>409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</row>
    <row r="112" spans="1:128" ht="90" customHeight="1" x14ac:dyDescent="0.2">
      <c r="A112" s="22">
        <v>110</v>
      </c>
      <c r="B112" s="28" t="s">
        <v>556</v>
      </c>
      <c r="C112" s="22" t="s">
        <v>410</v>
      </c>
      <c r="D112" s="27">
        <f>DATE(1958,3,9)</f>
        <v>21253</v>
      </c>
      <c r="E112" s="31">
        <v>44994</v>
      </c>
      <c r="F112" s="22" t="s">
        <v>10</v>
      </c>
      <c r="G112" s="22" t="s">
        <v>411</v>
      </c>
      <c r="H112" s="22" t="s">
        <v>411</v>
      </c>
      <c r="I112" s="22" t="s">
        <v>232</v>
      </c>
    </row>
    <row r="113" spans="1:128" ht="90" customHeight="1" x14ac:dyDescent="0.2">
      <c r="A113" s="22">
        <v>111</v>
      </c>
      <c r="B113" s="28" t="s">
        <v>617</v>
      </c>
      <c r="C113" s="22" t="s">
        <v>9</v>
      </c>
      <c r="D113" s="27">
        <v>23174</v>
      </c>
      <c r="E113" s="31">
        <v>46916</v>
      </c>
      <c r="F113" s="22" t="s">
        <v>412</v>
      </c>
      <c r="G113" s="22" t="s">
        <v>413</v>
      </c>
      <c r="H113" s="22" t="s">
        <v>414</v>
      </c>
      <c r="I113" s="22" t="s">
        <v>415</v>
      </c>
    </row>
    <row r="114" spans="1:128" ht="90" customHeight="1" x14ac:dyDescent="0.2">
      <c r="A114" s="22">
        <v>112</v>
      </c>
      <c r="B114" s="28" t="s">
        <v>618</v>
      </c>
      <c r="C114" s="22" t="s">
        <v>102</v>
      </c>
      <c r="D114" s="27">
        <v>32373</v>
      </c>
      <c r="E114" s="31">
        <v>56114</v>
      </c>
      <c r="F114" s="22" t="s">
        <v>10</v>
      </c>
      <c r="G114" s="22" t="s">
        <v>416</v>
      </c>
      <c r="H114" s="22" t="s">
        <v>417</v>
      </c>
      <c r="I114" s="22" t="s">
        <v>210</v>
      </c>
    </row>
    <row r="115" spans="1:128" ht="81" customHeight="1" x14ac:dyDescent="0.2">
      <c r="A115" s="22">
        <v>113</v>
      </c>
      <c r="B115" s="28" t="s">
        <v>557</v>
      </c>
      <c r="C115" s="22" t="s">
        <v>418</v>
      </c>
      <c r="D115" s="27">
        <f>DATE(1956,1,21)</f>
        <v>20475</v>
      </c>
      <c r="E115" s="27" t="s">
        <v>419</v>
      </c>
      <c r="F115" s="22" t="s">
        <v>420</v>
      </c>
      <c r="G115" s="22" t="s">
        <v>421</v>
      </c>
      <c r="H115" s="22" t="s">
        <v>422</v>
      </c>
      <c r="I115" s="22" t="s">
        <v>423</v>
      </c>
    </row>
    <row r="116" spans="1:128" s="12" customFormat="1" ht="72.75" customHeight="1" x14ac:dyDescent="0.2">
      <c r="A116" s="22">
        <v>114</v>
      </c>
      <c r="B116" s="28" t="s">
        <v>558</v>
      </c>
      <c r="C116" s="22" t="s">
        <v>424</v>
      </c>
      <c r="D116" s="27">
        <v>23545</v>
      </c>
      <c r="E116" s="27" t="s">
        <v>425</v>
      </c>
      <c r="F116" s="22" t="s">
        <v>426</v>
      </c>
      <c r="G116" s="22" t="s">
        <v>427</v>
      </c>
      <c r="H116" s="22" t="s">
        <v>427</v>
      </c>
      <c r="I116" s="22" t="s">
        <v>428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</row>
    <row r="117" spans="1:128" s="1" customFormat="1" ht="72.75" customHeight="1" x14ac:dyDescent="0.2">
      <c r="A117" s="22">
        <v>115</v>
      </c>
      <c r="B117" s="28" t="s">
        <v>620</v>
      </c>
      <c r="C117" s="22" t="s">
        <v>25</v>
      </c>
      <c r="D117" s="27" t="s">
        <v>429</v>
      </c>
      <c r="E117" s="27" t="s">
        <v>430</v>
      </c>
      <c r="F117" s="22" t="s">
        <v>431</v>
      </c>
      <c r="G117" s="22" t="s">
        <v>432</v>
      </c>
      <c r="H117" s="22" t="s">
        <v>433</v>
      </c>
      <c r="I117" s="22" t="s">
        <v>434</v>
      </c>
    </row>
    <row r="118" spans="1:128" ht="90" customHeight="1" x14ac:dyDescent="0.2">
      <c r="A118" s="22">
        <v>116</v>
      </c>
      <c r="B118" s="28" t="s">
        <v>619</v>
      </c>
      <c r="C118" s="22" t="s">
        <v>25</v>
      </c>
      <c r="D118" s="27" t="s">
        <v>435</v>
      </c>
      <c r="E118" s="27" t="s">
        <v>436</v>
      </c>
      <c r="F118" s="22" t="s">
        <v>437</v>
      </c>
      <c r="G118" s="22" t="s">
        <v>438</v>
      </c>
      <c r="H118" s="22" t="s">
        <v>438</v>
      </c>
      <c r="I118" s="22" t="s">
        <v>438</v>
      </c>
    </row>
    <row r="119" spans="1:128" ht="72.75" customHeight="1" x14ac:dyDescent="0.2">
      <c r="A119" s="22">
        <v>117</v>
      </c>
      <c r="B119" s="28" t="s">
        <v>621</v>
      </c>
      <c r="C119" s="22" t="s">
        <v>77</v>
      </c>
      <c r="D119" s="30">
        <v>20903</v>
      </c>
      <c r="E119" s="31">
        <v>44644</v>
      </c>
      <c r="F119" s="22" t="s">
        <v>439</v>
      </c>
      <c r="G119" s="22" t="s">
        <v>440</v>
      </c>
      <c r="H119" s="22" t="s">
        <v>440</v>
      </c>
      <c r="I119" s="22" t="s">
        <v>441</v>
      </c>
    </row>
    <row r="120" spans="1:128" ht="67.5" customHeight="1" x14ac:dyDescent="0.2">
      <c r="A120" s="22">
        <v>118</v>
      </c>
      <c r="B120" s="28" t="s">
        <v>559</v>
      </c>
      <c r="C120" s="22" t="s">
        <v>77</v>
      </c>
      <c r="D120" s="30">
        <v>26205</v>
      </c>
      <c r="E120" s="31">
        <v>49947</v>
      </c>
      <c r="F120" s="22" t="s">
        <v>138</v>
      </c>
      <c r="G120" s="22" t="s">
        <v>442</v>
      </c>
      <c r="H120" s="22" t="s">
        <v>442</v>
      </c>
      <c r="I120" s="22" t="s">
        <v>443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ht="78" customHeight="1" x14ac:dyDescent="0.2">
      <c r="A121" s="22">
        <v>119</v>
      </c>
      <c r="B121" s="28" t="s">
        <v>622</v>
      </c>
      <c r="C121" s="22" t="s">
        <v>9</v>
      </c>
      <c r="D121" s="27">
        <v>24075</v>
      </c>
      <c r="E121" s="27">
        <v>47816</v>
      </c>
      <c r="F121" s="29" t="s">
        <v>10</v>
      </c>
      <c r="G121" s="29" t="s">
        <v>444</v>
      </c>
      <c r="H121" s="29" t="s">
        <v>444</v>
      </c>
      <c r="I121" s="29" t="s">
        <v>445</v>
      </c>
    </row>
    <row r="122" spans="1:128" ht="78" customHeight="1" x14ac:dyDescent="0.2">
      <c r="A122" s="22">
        <v>120</v>
      </c>
      <c r="B122" s="28" t="s">
        <v>623</v>
      </c>
      <c r="C122" s="22" t="s">
        <v>9</v>
      </c>
      <c r="D122" s="27">
        <v>27935</v>
      </c>
      <c r="E122" s="27">
        <v>51676</v>
      </c>
      <c r="F122" s="29" t="s">
        <v>202</v>
      </c>
      <c r="G122" s="29" t="s">
        <v>446</v>
      </c>
      <c r="H122" s="29" t="s">
        <v>447</v>
      </c>
      <c r="I122" s="29" t="s">
        <v>448</v>
      </c>
    </row>
    <row r="123" spans="1:128" s="14" customFormat="1" ht="83.25" customHeight="1" x14ac:dyDescent="0.2">
      <c r="A123" s="22">
        <v>121</v>
      </c>
      <c r="B123" s="28" t="s">
        <v>560</v>
      </c>
      <c r="C123" s="22" t="s">
        <v>449</v>
      </c>
      <c r="D123" s="27">
        <f>DATE(1965,5,20)</f>
        <v>23882</v>
      </c>
      <c r="E123" s="27" t="s">
        <v>450</v>
      </c>
      <c r="F123" s="22" t="s">
        <v>451</v>
      </c>
      <c r="G123" s="22" t="s">
        <v>452</v>
      </c>
      <c r="H123" s="22" t="s">
        <v>452</v>
      </c>
      <c r="I123" s="22" t="s">
        <v>453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</row>
    <row r="124" spans="1:128" s="13" customFormat="1" ht="83.25" customHeight="1" x14ac:dyDescent="0.2">
      <c r="A124" s="22">
        <v>122</v>
      </c>
      <c r="B124" s="28" t="s">
        <v>561</v>
      </c>
      <c r="C124" s="22" t="s">
        <v>9</v>
      </c>
      <c r="D124" s="27">
        <v>29573</v>
      </c>
      <c r="E124" s="27">
        <v>53314</v>
      </c>
      <c r="F124" s="22" t="s">
        <v>10</v>
      </c>
      <c r="G124" s="22" t="s">
        <v>454</v>
      </c>
      <c r="H124" s="22" t="s">
        <v>454</v>
      </c>
      <c r="I124" s="22" t="s">
        <v>455</v>
      </c>
    </row>
    <row r="125" spans="1:128" s="13" customFormat="1" ht="83.25" customHeight="1" x14ac:dyDescent="0.2">
      <c r="A125" s="22">
        <v>123</v>
      </c>
      <c r="B125" s="28" t="s">
        <v>624</v>
      </c>
      <c r="C125" s="22" t="s">
        <v>456</v>
      </c>
      <c r="D125" s="27">
        <v>22832</v>
      </c>
      <c r="E125" s="27">
        <v>46573</v>
      </c>
      <c r="F125" s="22" t="s">
        <v>10</v>
      </c>
      <c r="G125" s="22" t="s">
        <v>457</v>
      </c>
      <c r="H125" s="22" t="s">
        <v>457</v>
      </c>
      <c r="I125" s="22" t="s">
        <v>458</v>
      </c>
    </row>
    <row r="126" spans="1:128" ht="76.5" customHeight="1" x14ac:dyDescent="0.2">
      <c r="A126" s="22">
        <v>124</v>
      </c>
      <c r="B126" s="28" t="s">
        <v>625</v>
      </c>
      <c r="C126" s="22" t="s">
        <v>459</v>
      </c>
      <c r="D126" s="31">
        <v>22394</v>
      </c>
      <c r="E126" s="31">
        <v>46135</v>
      </c>
      <c r="F126" s="22" t="s">
        <v>460</v>
      </c>
      <c r="G126" s="22" t="s">
        <v>461</v>
      </c>
      <c r="H126" s="22" t="s">
        <v>462</v>
      </c>
      <c r="I126" s="22" t="s">
        <v>463</v>
      </c>
    </row>
    <row r="127" spans="1:128" ht="81.75" customHeight="1" x14ac:dyDescent="0.2">
      <c r="A127" s="22">
        <v>125</v>
      </c>
      <c r="B127" s="28" t="s">
        <v>562</v>
      </c>
      <c r="C127" s="22" t="s">
        <v>464</v>
      </c>
      <c r="D127" s="27">
        <f>DATE(1971,1,26)</f>
        <v>25959</v>
      </c>
      <c r="E127" s="27" t="s">
        <v>465</v>
      </c>
      <c r="F127" s="29" t="s">
        <v>10</v>
      </c>
      <c r="G127" s="29" t="s">
        <v>466</v>
      </c>
      <c r="H127" s="29" t="s">
        <v>466</v>
      </c>
      <c r="I127" s="29" t="s">
        <v>467</v>
      </c>
    </row>
    <row r="128" spans="1:128" ht="60" customHeight="1" x14ac:dyDescent="0.2">
      <c r="A128" s="22">
        <v>126</v>
      </c>
      <c r="B128" s="28" t="s">
        <v>563</v>
      </c>
      <c r="C128" s="22" t="s">
        <v>25</v>
      </c>
      <c r="D128" s="27" t="s">
        <v>468</v>
      </c>
      <c r="E128" s="31">
        <v>45474</v>
      </c>
      <c r="F128" s="29" t="s">
        <v>469</v>
      </c>
      <c r="G128" s="29" t="s">
        <v>470</v>
      </c>
      <c r="H128" s="29" t="s">
        <v>471</v>
      </c>
      <c r="I128" s="29" t="s">
        <v>471</v>
      </c>
    </row>
    <row r="129" spans="1:128" s="15" customFormat="1" ht="78.75" customHeight="1" x14ac:dyDescent="0.2">
      <c r="A129" s="22">
        <v>127</v>
      </c>
      <c r="B129" s="28" t="s">
        <v>564</v>
      </c>
      <c r="C129" s="22" t="s">
        <v>9</v>
      </c>
      <c r="D129" s="27">
        <v>22141</v>
      </c>
      <c r="E129" s="27">
        <v>45882</v>
      </c>
      <c r="F129" s="22" t="s">
        <v>472</v>
      </c>
      <c r="G129" s="22" t="s">
        <v>473</v>
      </c>
      <c r="H129" s="22" t="s">
        <v>474</v>
      </c>
      <c r="I129" s="22" t="s">
        <v>24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1:128" s="15" customFormat="1" ht="78.75" customHeight="1" x14ac:dyDescent="0.2">
      <c r="A130" s="22">
        <v>128</v>
      </c>
      <c r="B130" s="28" t="s">
        <v>626</v>
      </c>
      <c r="C130" s="22" t="s">
        <v>51</v>
      </c>
      <c r="D130" s="27">
        <v>28307</v>
      </c>
      <c r="E130" s="27">
        <v>52048</v>
      </c>
      <c r="F130" s="22" t="s">
        <v>420</v>
      </c>
      <c r="G130" s="22" t="s">
        <v>475</v>
      </c>
      <c r="H130" s="22" t="s">
        <v>475</v>
      </c>
      <c r="I130" s="22" t="s">
        <v>476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1:128" s="15" customFormat="1" ht="78.75" customHeight="1" x14ac:dyDescent="0.2">
      <c r="A131" s="22">
        <v>129</v>
      </c>
      <c r="B131" s="28" t="s">
        <v>565</v>
      </c>
      <c r="C131" s="22" t="s">
        <v>477</v>
      </c>
      <c r="D131" s="27">
        <v>23107</v>
      </c>
      <c r="E131" s="27">
        <v>46849</v>
      </c>
      <c r="F131" s="29" t="s">
        <v>10</v>
      </c>
      <c r="G131" s="22" t="s">
        <v>478</v>
      </c>
      <c r="H131" s="22" t="s">
        <v>479</v>
      </c>
      <c r="I131" s="22" t="s">
        <v>480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1:128" s="15" customFormat="1" ht="78.75" customHeight="1" x14ac:dyDescent="0.2">
      <c r="A132" s="22">
        <v>130</v>
      </c>
      <c r="B132" s="28" t="s">
        <v>566</v>
      </c>
      <c r="C132" s="22" t="s">
        <v>481</v>
      </c>
      <c r="D132" s="27">
        <v>32144</v>
      </c>
      <c r="E132" s="27">
        <v>55886</v>
      </c>
      <c r="F132" s="29" t="s">
        <v>255</v>
      </c>
      <c r="G132" s="22" t="s">
        <v>482</v>
      </c>
      <c r="H132" s="22" t="s">
        <v>482</v>
      </c>
      <c r="I132" s="22" t="s">
        <v>246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</row>
    <row r="133" spans="1:128" s="16" customFormat="1" ht="83.25" customHeight="1" x14ac:dyDescent="0.2">
      <c r="A133" s="22">
        <v>131</v>
      </c>
      <c r="B133" s="28" t="s">
        <v>567</v>
      </c>
      <c r="C133" s="22" t="s">
        <v>483</v>
      </c>
      <c r="D133" s="27">
        <v>23719</v>
      </c>
      <c r="E133" s="31">
        <v>47460</v>
      </c>
      <c r="F133" s="22" t="s">
        <v>10</v>
      </c>
      <c r="G133" s="22" t="s">
        <v>484</v>
      </c>
      <c r="H133" s="22" t="s">
        <v>485</v>
      </c>
      <c r="I133" s="22" t="s">
        <v>486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</row>
    <row r="134" spans="1:128" ht="81.75" customHeight="1" x14ac:dyDescent="0.2">
      <c r="A134" s="22">
        <v>132</v>
      </c>
      <c r="B134" s="23" t="s">
        <v>629</v>
      </c>
      <c r="C134" s="24" t="s">
        <v>9</v>
      </c>
      <c r="D134" s="25">
        <v>20826</v>
      </c>
      <c r="E134" s="25">
        <v>44567</v>
      </c>
      <c r="F134" s="24" t="s">
        <v>10</v>
      </c>
      <c r="G134" s="24" t="s">
        <v>487</v>
      </c>
      <c r="H134" s="24" t="s">
        <v>488</v>
      </c>
      <c r="I134" s="24" t="s">
        <v>489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s="16" customFormat="1" ht="83.25" customHeight="1" x14ac:dyDescent="0.2">
      <c r="A135" s="22">
        <v>133</v>
      </c>
      <c r="B135" s="28" t="s">
        <v>628</v>
      </c>
      <c r="C135" s="22" t="s">
        <v>102</v>
      </c>
      <c r="D135" s="27">
        <v>21714</v>
      </c>
      <c r="E135" s="31">
        <v>45456</v>
      </c>
      <c r="F135" s="22" t="s">
        <v>10</v>
      </c>
      <c r="G135" s="22" t="s">
        <v>490</v>
      </c>
      <c r="H135" s="22" t="s">
        <v>490</v>
      </c>
      <c r="I135" s="22" t="s">
        <v>62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</row>
    <row r="136" spans="1:128" s="16" customFormat="1" ht="83.25" customHeight="1" x14ac:dyDescent="0.2">
      <c r="A136" s="22">
        <v>134</v>
      </c>
      <c r="B136" s="28" t="s">
        <v>627</v>
      </c>
      <c r="C136" s="22" t="s">
        <v>491</v>
      </c>
      <c r="D136" s="27">
        <v>20487</v>
      </c>
      <c r="E136" s="31">
        <v>44229</v>
      </c>
      <c r="F136" s="22" t="s">
        <v>10</v>
      </c>
      <c r="G136" s="48" t="s">
        <v>492</v>
      </c>
      <c r="H136" s="22" t="s">
        <v>493</v>
      </c>
      <c r="I136" s="49" t="s">
        <v>494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</row>
    <row r="137" spans="1:128" x14ac:dyDescent="0.2">
      <c r="A137" s="17"/>
      <c r="B137" s="18"/>
      <c r="C137" s="18"/>
      <c r="D137" s="17"/>
      <c r="E137" s="17"/>
      <c r="H137" s="1"/>
      <c r="I137" s="1"/>
      <c r="DW137" s="2"/>
      <c r="DX137" s="2"/>
    </row>
    <row r="138" spans="1:128" ht="15" x14ac:dyDescent="0.2">
      <c r="A138" s="17"/>
      <c r="B138" s="18"/>
      <c r="C138" s="18"/>
      <c r="D138" s="17"/>
      <c r="E138" s="17"/>
      <c r="G138" s="4"/>
      <c r="H138" s="1"/>
      <c r="I138" s="1"/>
      <c r="DW138" s="2"/>
      <c r="DX138" s="2"/>
    </row>
    <row r="139" spans="1:128" x14ac:dyDescent="0.2">
      <c r="A139" s="17"/>
      <c r="B139" s="18"/>
      <c r="C139" s="18"/>
      <c r="D139" s="17"/>
      <c r="E139" s="17"/>
      <c r="H139" s="1"/>
      <c r="I139" s="1"/>
      <c r="DW139" s="2"/>
      <c r="DX139" s="2"/>
    </row>
    <row r="140" spans="1:128" x14ac:dyDescent="0.2">
      <c r="A140" s="17"/>
      <c r="B140" s="18"/>
      <c r="C140" s="18"/>
      <c r="D140" s="17"/>
      <c r="E140" s="17"/>
      <c r="H140" s="1"/>
      <c r="I140" s="1"/>
      <c r="DW140" s="2"/>
      <c r="DX140" s="2"/>
    </row>
    <row r="141" spans="1:128" x14ac:dyDescent="0.2">
      <c r="A141" s="17"/>
      <c r="B141" s="18"/>
      <c r="C141" s="18"/>
      <c r="D141" s="17"/>
      <c r="E141" s="17"/>
      <c r="G141" s="19"/>
      <c r="H141" s="1"/>
      <c r="I141" s="1"/>
      <c r="DW141" s="2"/>
      <c r="DX141" s="2"/>
    </row>
    <row r="142" spans="1:128" x14ac:dyDescent="0.2">
      <c r="B142" s="17"/>
      <c r="C142" s="18"/>
      <c r="E142" s="17"/>
      <c r="I142" s="1"/>
      <c r="DX142" s="2"/>
    </row>
  </sheetData>
  <autoFilter ref="A2:I136" xr:uid="{00000000-0009-0000-0000-000000000000}"/>
  <mergeCells count="1">
    <mergeCell ref="A1:I1"/>
  </mergeCells>
  <pageMargins left="0.19685039370078741" right="0.19685039370078741" top="0.23622047244094491" bottom="0.19685039370078741" header="0.15748031496062992" footer="0.31496062992125984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'2020'!Print_Area</vt:lpstr>
      <vt:lpstr>'2020'!Print_Titles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Christofidou  Maria</cp:lastModifiedBy>
  <cp:lastPrinted>2018-11-07T22:00:26Z</cp:lastPrinted>
  <dcterms:created xsi:type="dcterms:W3CDTF">2018-11-07T21:14:47Z</dcterms:created>
  <dcterms:modified xsi:type="dcterms:W3CDTF">2021-07-15T05:22:23Z</dcterms:modified>
</cp:coreProperties>
</file>